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6530"/>
  </bookViews>
  <sheets>
    <sheet name="附件" sheetId="1" r:id="rId1"/>
  </sheets>
  <externalReferences>
    <externalReference r:id="rId2"/>
  </externalReferences>
  <definedNames>
    <definedName name="_xlnm.Print_Titles" localSheetId="0">附件!$3:$4</definedName>
  </definedName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<sst xmlns="http://schemas.openxmlformats.org/spreadsheetml/2006/main" count="4588" uniqueCount="2721">
  <si>
    <t>附件</t>
  </si>
  <si>
    <t>陕西省整合规范八类医疗服务价格项目</t>
  </si>
  <si>
    <t>财务分类</t>
  </si>
  <si>
    <t>编码</t>
  </si>
  <si>
    <t>项目名称</t>
  </si>
  <si>
    <t>服务产出</t>
  </si>
  <si>
    <t>价格构成</t>
  </si>
  <si>
    <t>计价单位</t>
  </si>
  <si>
    <t>计价说明</t>
  </si>
  <si>
    <t>三级</t>
  </si>
  <si>
    <t>二级</t>
  </si>
  <si>
    <t>一级</t>
  </si>
  <si>
    <t>治疗费</t>
  </si>
  <si>
    <t>015200000010000</t>
  </si>
  <si>
    <t>意识功能训练</t>
  </si>
  <si>
    <t>通过康复手段对各种疾病造成的昏迷、意识功能障碍等进行康复治疗，改善意识水平。</t>
  </si>
  <si>
    <t>所定价格涵盖计划制定、手法及应用不同康复设备完成声、光、电等各种感觉刺激及各种无创脑调控技术等步骤所需的人力资源、设备成本与基本物质资源消耗。</t>
  </si>
  <si>
    <t>半小时</t>
  </si>
  <si>
    <t>1.每日限计费1个小时。2.此项目价格构成已涵盖声、光、电等各种感觉刺激费用，用于同一治疗目的时不再重复收取相关物理治疗项目费用。</t>
  </si>
  <si>
    <t>015200000010001</t>
  </si>
  <si>
    <t>意识功能训练-每增加10分钟(加收)</t>
  </si>
  <si>
    <t>10分钟</t>
  </si>
  <si>
    <t>015200000010100</t>
  </si>
  <si>
    <t>意识功能训练-人工智能辅助训练（扩展)</t>
  </si>
  <si>
    <t>015200000020000</t>
  </si>
  <si>
    <t>认知功能训练</t>
  </si>
  <si>
    <t>通过各种康复手段对认知功能障碍进行治疗，改善认知功能。</t>
  </si>
  <si>
    <t>所定价格涵盖计划制定、手法及应用不同康复设备进行认知功能训练等步骤所需的人力资源、设备成本与基本物质资源消耗。</t>
  </si>
  <si>
    <t>每日限计费1小时。</t>
  </si>
  <si>
    <t>015200000020001</t>
  </si>
  <si>
    <t>认知功能训练-每增加10分钟（加收）</t>
  </si>
  <si>
    <t>015200000020100</t>
  </si>
  <si>
    <t>认知功能训练-人工智能辅助训练（扩展）</t>
  </si>
  <si>
    <t>015200000030000</t>
  </si>
  <si>
    <t>吞咽功能训练</t>
  </si>
  <si>
    <t>通过各种康复手段对吞咽功能障碍进行治疗，改善摄食吞咽功能。</t>
  </si>
  <si>
    <t>所定价格涵盖计划制定、手法及应用不同康复设备进行吞咽功能训练等步骤所需的人力资源、设备成本与基本物质资源消耗。</t>
  </si>
  <si>
    <t>每日限计费1个小时。</t>
  </si>
  <si>
    <t>015200000030001</t>
  </si>
  <si>
    <t>吞咽功能训练-每增加10分钟（加收）</t>
  </si>
  <si>
    <t>015200000030100</t>
  </si>
  <si>
    <t>吞咽功能训练-人工智能辅助训练（扩展）</t>
  </si>
  <si>
    <t>015200000040000</t>
  </si>
  <si>
    <t>言语功能训练</t>
  </si>
  <si>
    <r>
      <rPr>
        <sz val="9"/>
        <rFont val="宋体"/>
        <charset val="134"/>
      </rPr>
      <t>通过各种康复手段对言语</t>
    </r>
    <r>
      <rPr>
        <sz val="9"/>
        <rFont val="Times New Roman"/>
        <charset val="134"/>
      </rPr>
      <t>-</t>
    </r>
    <r>
      <rPr>
        <sz val="9"/>
        <rFont val="宋体"/>
        <charset val="134"/>
      </rPr>
      <t>语言功能障碍进行治疗，改善言语</t>
    </r>
    <r>
      <rPr>
        <sz val="9"/>
        <rFont val="Times New Roman"/>
        <charset val="134"/>
      </rPr>
      <t>-</t>
    </r>
    <r>
      <rPr>
        <sz val="9"/>
        <rFont val="宋体"/>
        <charset val="134"/>
      </rPr>
      <t>语言功能。</t>
    </r>
  </si>
  <si>
    <t>所定价格涵盖计划制定、手法及应用不同康复设备进行言语功能训练等步骤所需的人力资源、设备成本与基本物质资源消耗。</t>
  </si>
  <si>
    <t>015200000040001</t>
  </si>
  <si>
    <t>言语功能训练-每增加10分钟（加收）</t>
  </si>
  <si>
    <t>015200000040100</t>
  </si>
  <si>
    <t>言语功能训练-人工智能辅助训练（扩展）</t>
  </si>
  <si>
    <t>015200000050000</t>
  </si>
  <si>
    <t>运动功能训练</t>
  </si>
  <si>
    <t>通过各种康复手段对四肢和躯干的运动功能障碍进行治疗，改善躯体运动功能。</t>
  </si>
  <si>
    <t>所定价格涵盖计划制定、手法及应用不同康复设备进行运动功能训练等步骤所需的人力资源、设备成本与基本物质资源消耗。</t>
  </si>
  <si>
    <t>每日限计费100分钟。</t>
  </si>
  <si>
    <t>015200000050001</t>
  </si>
  <si>
    <t>运动功能训练-每增加10分钟（加收）</t>
  </si>
  <si>
    <t>015200000050011</t>
  </si>
  <si>
    <t>运动功能训练-运动功能训练（水中）（加收）</t>
  </si>
  <si>
    <t>015200000050100</t>
  </si>
  <si>
    <t>运动功能训练-人工智能辅助训练（扩展）</t>
  </si>
  <si>
    <t>015200000060000</t>
  </si>
  <si>
    <t>脏器功能训练</t>
  </si>
  <si>
    <t>015200000060001</t>
  </si>
  <si>
    <t>脏器功能训练-每增加10分钟（加收）</t>
  </si>
  <si>
    <t>015200000060100</t>
  </si>
  <si>
    <t>脏器功能训练-人工智能辅助训练（扩展）</t>
  </si>
  <si>
    <t>015200000070000</t>
  </si>
  <si>
    <t>辅助器具使用训练</t>
  </si>
  <si>
    <t>015200000070001</t>
  </si>
  <si>
    <t>辅助器具使用训练-每增加10分钟（加收）</t>
  </si>
  <si>
    <t>015200000070100</t>
  </si>
  <si>
    <t>辅助器具使用训练-人工智能辅助训练（扩展）</t>
  </si>
  <si>
    <t>015200000080000</t>
  </si>
  <si>
    <t>生活技能康复训练</t>
  </si>
  <si>
    <t>015200000080001</t>
  </si>
  <si>
    <t>生活技能康复训练-每增加10分钟（加收）</t>
  </si>
  <si>
    <t>015200000080100</t>
  </si>
  <si>
    <t>生活技能康复训练-人工智能辅助训练（扩展）</t>
  </si>
  <si>
    <t>015200000090000</t>
  </si>
  <si>
    <t>职业技能康复训练</t>
  </si>
  <si>
    <t>015200000090001</t>
  </si>
  <si>
    <t>职业技能康复训练-每增加10分钟（加收）</t>
  </si>
  <si>
    <t>015200000090100</t>
  </si>
  <si>
    <t>职业技能康复训练-人工智能辅助训练（扩展）</t>
  </si>
  <si>
    <t>015200000100000</t>
  </si>
  <si>
    <t>神经发育障碍康复训练（个体）</t>
  </si>
  <si>
    <t>015200000100001</t>
  </si>
  <si>
    <t>神经发育障碍康复训练（个体）-每增加10分钟（加收）</t>
  </si>
  <si>
    <t>015200000100100</t>
  </si>
  <si>
    <t>神经发育障碍康复训练（个体）-人工智能辅助训练（扩展）</t>
  </si>
  <si>
    <t>015200000110000</t>
  </si>
  <si>
    <t>神经发育障碍康复训练（团体）</t>
  </si>
  <si>
    <t>通过一对多的形式，根据患者发育和能力评估结果制定计划，对患者进行技能训练，帮助患儿提升能力。</t>
  </si>
  <si>
    <t>所定价格涵盖评估、计划制定、指导学习、模拟训练、实际动作训练等步骤所需的人力资源、设备成本与基本物质资源消耗。</t>
  </si>
  <si>
    <t>015200000110001</t>
  </si>
  <si>
    <t>神经发育障碍康复训练（团体）-每增加10分钟（加收）</t>
  </si>
  <si>
    <t>015200000110100</t>
  </si>
  <si>
    <t>神经发育障碍康复训练（团体）-人工智能辅助训练（扩展）</t>
  </si>
  <si>
    <t>检查费</t>
  </si>
  <si>
    <t>015100000010000</t>
  </si>
  <si>
    <t>认知功能检查</t>
  </si>
  <si>
    <t>次</t>
  </si>
  <si>
    <t>不与临床量表项目同时收取。</t>
  </si>
  <si>
    <t>015100000010100</t>
  </si>
  <si>
    <t>认知功能检查-人工智能辅助检查（扩展）</t>
  </si>
  <si>
    <t>015100000020000</t>
  </si>
  <si>
    <t>吞咽功能检查</t>
  </si>
  <si>
    <t>015100000020100</t>
  </si>
  <si>
    <t>吞咽功能检查-人工智能辅助检查（扩展）</t>
  </si>
  <si>
    <t>015100000030000</t>
  </si>
  <si>
    <t>言语功能检查</t>
  </si>
  <si>
    <t>015100000030100</t>
  </si>
  <si>
    <t>言语功能检查-人工智能辅助检查（扩展）</t>
  </si>
  <si>
    <t>015100000040000</t>
  </si>
  <si>
    <t>运动功能检查</t>
  </si>
  <si>
    <t>015100000040100</t>
  </si>
  <si>
    <t>运动功能检查-人工智能辅助检查（扩展）</t>
  </si>
  <si>
    <t>015100000050000</t>
  </si>
  <si>
    <t>脏器功能检查</t>
  </si>
  <si>
    <t>015100000050100</t>
  </si>
  <si>
    <t>脏器功能检查-人工智能辅助检查（扩展）</t>
  </si>
  <si>
    <t>015100000060000</t>
  </si>
  <si>
    <t>神经发育障碍检查</t>
  </si>
  <si>
    <t>由受培训专业人员、运用专门工具对于患者的认知、注意力、执行功能、社会、情感、智力、运动能力的发育和发展进行评估结果，为神经发育障碍患者的诊断、治疗和康复提供依据。</t>
  </si>
  <si>
    <t>所定价格涵盖资料收集、状态评估、应用各种方式测查、分析、得出结论等步骤所需的人力资源、设备成本与基本物质资源消耗。</t>
  </si>
  <si>
    <t>015100000060100</t>
  </si>
  <si>
    <t>神经发育障碍检查-人工智能辅助检查（扩展）</t>
  </si>
  <si>
    <t>012408000020000</t>
  </si>
  <si>
    <t>心电监测费</t>
  </si>
  <si>
    <t>实时监测患者心率、心律、心电波形等，必要时监测呼吸频率、呼吸波形、血压、血氧饱和度等参数。</t>
  </si>
  <si>
    <t>所定价格涵盖皮肤清洁、安放电极、连接设备、设定参数、实时监测等步骤所需的人力资源、设备运转成本与基本物质资源消耗。</t>
  </si>
  <si>
    <t>小时</t>
  </si>
  <si>
    <t>012408000020100</t>
  </si>
  <si>
    <t>心电监测费-遥测心电监测（扩展）</t>
  </si>
  <si>
    <t>012408000030000</t>
  </si>
  <si>
    <t>常规心电图检查费</t>
  </si>
  <si>
    <t>通过心电图机体表采集十二导联及以下心电数据。</t>
  </si>
  <si>
    <t>所定价格涵盖皮肤清洁、安放电极、连接设备、采集信号、数据分析、出具报告等步骤所需的人力资源、设备运转成本与基本物质资源消耗。</t>
  </si>
  <si>
    <t>012408000030001</t>
  </si>
  <si>
    <t>常规心电图检查费十二导联以上（加收）</t>
  </si>
  <si>
    <t>012408000030011</t>
  </si>
  <si>
    <t>常规心电图检查费-心脏晚电位检查（加收）</t>
  </si>
  <si>
    <t>012408000030100</t>
  </si>
  <si>
    <t>常规心电图检查费-心电向量图（扩展）</t>
  </si>
  <si>
    <t>012408000031100</t>
  </si>
  <si>
    <t>常规心电图检查费-频谱心电图（扩展）</t>
  </si>
  <si>
    <t>012408000040000</t>
  </si>
  <si>
    <t>心率变异性分析检查费</t>
  </si>
  <si>
    <t>通过连续记录心电图数据分析心率变化情况。</t>
  </si>
  <si>
    <t>012408000050000</t>
  </si>
  <si>
    <t>心电图负荷检查费</t>
  </si>
  <si>
    <t>通过各类运动负荷或药物诱导试验等方式，对比监测心电和血压变化，协助诊断疾病。</t>
  </si>
  <si>
    <t>所定价格涵盖皮肤清洁、安放电极、记录静息心电图、增加负荷、监测心电和血压变化、数据分析、出具报告等步骤所需的人力资源、设备运转成本与基本物质资源消耗。</t>
  </si>
  <si>
    <t>012408000060000</t>
  </si>
  <si>
    <t>动态心电图检查费</t>
  </si>
  <si>
    <t>通过获取连续的心电图监测数据，协助诊断疾病。</t>
  </si>
  <si>
    <t>日</t>
  </si>
  <si>
    <t>单次检查收取不超过3天，个别患者确有必要的最多可收取5天费用。</t>
  </si>
  <si>
    <t>012408000070000</t>
  </si>
  <si>
    <t>心腔内超声心动图检查费</t>
  </si>
  <si>
    <t>通过将超声探头置于心腔内部，观察心脏各个腔室情况。</t>
  </si>
  <si>
    <t>所定价格涵盖皮肤清洁、静脉穿刺、置入导管、成像检查、撤除导管、数据分析、出具报告等步骤所需的人力资源、设备运转成本与基本物质资源消耗。</t>
  </si>
  <si>
    <t>013107000010000</t>
  </si>
  <si>
    <t>经食管心脏调搏费</t>
  </si>
  <si>
    <t>通过食管电极对左心房或邻近心脏组织进行电刺激，进行电生理评估或终止室上速。</t>
  </si>
  <si>
    <t>所定价格涵盖皮肤清洁、安置导管和电极、连接设备、电刺激、采集信号、数据分析、出具报告等步骤所需的人力资源、设备运转成本与基本物质资源消耗。</t>
  </si>
  <si>
    <t>013107000020000</t>
  </si>
  <si>
    <t>经食管心脏起搏费</t>
  </si>
  <si>
    <t>通过食管电极对左心房或邻近心脏组织进行电刺激，进行临时起搏。</t>
  </si>
  <si>
    <t>所定价格涵盖皮肤清洁、安置导管和电极、连接设备、电刺激、调整起搏参数等步骤所需的人力资源、设备运转成本与基本物质资源消耗。</t>
  </si>
  <si>
    <t>012408000080000</t>
  </si>
  <si>
    <t>心腔三维标测费</t>
  </si>
  <si>
    <t>通过动脉、静脉或心包置入三维标测电极，利用三维重建技术获取心腔三维结构。</t>
  </si>
  <si>
    <t>所定价格涵盖应用各种三维标测技术构建心腔三维图像所需的人力资源与基本物质资源消耗。</t>
  </si>
  <si>
    <t>012408000090000</t>
  </si>
  <si>
    <t>直立倾斜检查费</t>
  </si>
  <si>
    <t>通过改变体位，监测患者心率、血压和神智的变化，协助诊断疾病。</t>
  </si>
  <si>
    <t>所定价格涵盖皮肤清洁、安放电极、患者固定、改变体位、监测心电和血压变化、观察患者表现、数据分析、出具报告等步骤所需的人力资源与基本物质资源消耗。</t>
  </si>
  <si>
    <t>不与“心电监测费”同时收取。</t>
  </si>
  <si>
    <t>012408000100000</t>
  </si>
  <si>
    <t>6分钟步行检查费</t>
  </si>
  <si>
    <t>通过步行速度评估患者心脏功能及运动耐力。</t>
  </si>
  <si>
    <t>所定价格涵盖设备准备、测试过程中生命体征监测、撤除设备、出具报告等步骤所需的人力资源和基本物质资源消耗。</t>
  </si>
  <si>
    <t>012408000110000</t>
  </si>
  <si>
    <t>无创动态血压监测费</t>
  </si>
  <si>
    <t>通过无创的方式连续监测患者血压，获取24小时中多次血压监测数据。</t>
  </si>
  <si>
    <t>所定价格涵盖固定袖带、动态监测血压、采集数据、撤除袖带、分析、出具报告等步骤所需的人力资源与基本物质资源消耗。</t>
  </si>
  <si>
    <t>012408000120000</t>
  </si>
  <si>
    <t>无创肢体动脉检查费</t>
  </si>
  <si>
    <t>通过无创的方式评估外周动脉病变情况。</t>
  </si>
  <si>
    <t>所定价格涵盖皮肤清洁、节段性测压或安置传感器、采集数据、撤除传感器、分析、出具报告等步骤所需的人力资源与基本物质资源消耗。</t>
  </si>
  <si>
    <t>013107000030000</t>
  </si>
  <si>
    <t>心脏电除颤/电复律费</t>
  </si>
  <si>
    <t>通过体外直流电除颤/电复律以改变心律。</t>
  </si>
  <si>
    <t>所定价格涵盖设备安装、除颤或复律、撤除设备等步骤所需的人力资源和基本物质资源消耗。</t>
  </si>
  <si>
    <t>012408000130000</t>
  </si>
  <si>
    <t>连续无创容积变异指数监测费</t>
  </si>
  <si>
    <t>通过无创方式连续监测评估患者的血容量状态和液体反应性。</t>
  </si>
  <si>
    <t>所定价格涵盖连接设备，连续测量无创容积变异指数、记录数据、撤除设备等步骤所需的人力资源和基本物质资源消耗。</t>
  </si>
  <si>
    <t>012408000140000</t>
  </si>
  <si>
    <t>有创血流动力学监测费</t>
  </si>
  <si>
    <t>通过侵入性的方式测量血流动力学参数指标。</t>
  </si>
  <si>
    <t>所定价格涵盖连接设备、监测血流动力学相关数据、撤除设备等步骤所需的人力资源和基本物质资源消耗。</t>
  </si>
  <si>
    <t>012408000150000</t>
  </si>
  <si>
    <t>无创血流动力学检查费</t>
  </si>
  <si>
    <t>通过非侵入性的各种检查方法测量血流动力学参数指标。</t>
  </si>
  <si>
    <t>项</t>
  </si>
  <si>
    <t>本项目中的“各种检查方法”指：心血流图、心尖搏动图、心音图、心阻抗图、心排出量检查。</t>
  </si>
  <si>
    <t>013107000040000</t>
  </si>
  <si>
    <t>体外反搏治疗费</t>
  </si>
  <si>
    <t>通过球囊使主动脉内收缩期血压降低和舒张期血压增高。</t>
  </si>
  <si>
    <t>所定价格涵盖皮肤清洁、连接体外反搏设备行体外反搏治疗、撤除设备等所需步骤的人力资源和基本物质资源消耗。</t>
  </si>
  <si>
    <t>012408000010000</t>
  </si>
  <si>
    <t>心脏植入式装置适配费</t>
  </si>
  <si>
    <t>对已置入的心脏植入式电子装置进行程控测试。</t>
  </si>
  <si>
    <t>所定价格涵盖心脏植入式电子装置连接、数据读取分析、参数调整、功能优化、安全性检查等步骤所需的人力资源和基本物资消耗。</t>
  </si>
  <si>
    <t>1.需在检查或手术治疗前后分别调整的按一次费用收取。
2.植入手术后的初次调试不得收取费用。</t>
  </si>
  <si>
    <t>012408000010100</t>
  </si>
  <si>
    <t>心脏植入式装置适配费-远程适配（扩展）</t>
  </si>
  <si>
    <t>012408000190000</t>
  </si>
  <si>
    <t>冠状动脉造影费</t>
  </si>
  <si>
    <t>通过介入的方式对冠状动脉进行检查。</t>
  </si>
  <si>
    <t>所定价格涵盖手术计划、术区准备、消毒铺巾、建立通路、冠状动脉造影、撤除、闭合血管通路等手术步骤所需的人力资源和基本物质资源消耗。</t>
  </si>
  <si>
    <t>012408000190001</t>
  </si>
  <si>
    <t>冠状动脉造影费-儿童（加收）</t>
  </si>
  <si>
    <t>012408000190011</t>
  </si>
  <si>
    <t>冠状动脉造影费-桥血管造影（加收）</t>
  </si>
  <si>
    <t>012408000190021</t>
  </si>
  <si>
    <t>冠状动脉造影费-左心室造影（加收）</t>
  </si>
  <si>
    <t>012408000200000</t>
  </si>
  <si>
    <t>冠状动脉腔内影像学检查费</t>
  </si>
  <si>
    <t>在冠状动脉造影基础上进行腔内影像学检查。</t>
  </si>
  <si>
    <t>所定价格涵盖连接设备、观察心腔内影像情况、撤除设备等步骤所需的人力资源和基本物质资源消耗。不含冠状动脉造影。</t>
  </si>
  <si>
    <t>本项目中的“冠状动脉腔内影像学检查费”指：冠状动脉血管内超声检查、冠状动脉光学相干断层成像。</t>
  </si>
  <si>
    <t>012408000210000</t>
  </si>
  <si>
    <t>冠状动脉血流储备功能检查费</t>
  </si>
  <si>
    <t>在冠状动脉造影基础上进行血流储备功能检查。</t>
  </si>
  <si>
    <t>所定价格涵盖连接设备、测量冠状动脉血流储备功能、撤除设备等步骤所需的人力资源和基本物质资源消耗。不含冠状动脉造影。</t>
  </si>
  <si>
    <t>本项目中的“冠状动脉血流储备功能检查费”指：冠状动脉造影检查中通过压力导丝、传感器、造影图像等方式获取的血流储备功能情况，包括但不限于FFR、CFR、QFR、caFFR、iFR等不同测定方法。</t>
  </si>
  <si>
    <t>012408000220000</t>
  </si>
  <si>
    <t>冠状动脉微循环阻力检查费</t>
  </si>
  <si>
    <t>在冠状动脉造影基础上进行微循环阻力检查。</t>
  </si>
  <si>
    <t>所定价格涵盖连接设备、测量冠状动脉微循环阻力、撤除设备等步骤所需的人力资源和基本物质资源消耗。不含冠状动脉造影。</t>
  </si>
  <si>
    <t>本项目中的“冠状动脉微循环阻力检查费”指：冠状动脉造影检查中通过压力导丝、传感器、造影图像等方式获取的冠脉微循环阻力情况，包括但不限于IMR、caIMR等不同测定方法。</t>
  </si>
  <si>
    <t>手术费</t>
  </si>
  <si>
    <t>013308000030000</t>
  </si>
  <si>
    <t>冠状动脉支架置入费</t>
  </si>
  <si>
    <t>通过支架扩张冠状动脉。</t>
  </si>
  <si>
    <t>所定价格涵盖手术计划、术区准备、消毒铺巾、建立通路、支架置入、确认治疗效果、撤除、闭合通路，必要时球囊扩张等手术步骤所需的人力资源和基本物质资源消耗。不含冠状动脉造影。</t>
  </si>
  <si>
    <t>血管</t>
  </si>
  <si>
    <t>1.本项目中的“血管”指：左主干、左前降支、左回旋支、右冠状动脉及每支桥血管。
2.同一血管不与“冠状动脉球囊扩张费”同时收取。</t>
  </si>
  <si>
    <t>013308000030001</t>
  </si>
  <si>
    <t>冠状动脉支架置入费-儿童（加收）</t>
  </si>
  <si>
    <t>013308000040000</t>
  </si>
  <si>
    <t>冠状动脉球囊扩张费</t>
  </si>
  <si>
    <t>通过球囊扩张冠状动脉。</t>
  </si>
  <si>
    <t>所定价格涵盖手术计划、术区准备、消毒铺巾、建立通路、球囊扩张、确认治疗效果、撤除、闭合通路等手术步骤所需的人力资源和基本物质资源消耗。不含冠状动脉造影。</t>
  </si>
  <si>
    <t>1.本项目中的“血管”指：左主干、左前降支、左回旋支、右冠状动脉及每支桥血管。
2.同一血管不与“冠状动脉支架置入费”同时收取。</t>
  </si>
  <si>
    <t>013308000040001</t>
  </si>
  <si>
    <t>冠状动脉球囊扩张费-儿童（加收）</t>
  </si>
  <si>
    <t>013308000050000</t>
  </si>
  <si>
    <t>冠状动脉慢性完全闭塞血管逆向再通治疗费</t>
  </si>
  <si>
    <t>通过血管闭塞端近段及远端两端操作疏通血管。</t>
  </si>
  <si>
    <t>所定价格涵盖手术计划、术区准备、消毒铺巾、建立通路、连通闭塞段两端、确认治疗效果、撤除、闭合血管通路等所需手术步骤的人力资源和基本物质资源消耗。不含冠状动脉造影。</t>
  </si>
  <si>
    <t>本项目中的“血管”指：左主干、左前降支、左回旋支、右冠状动脉及每支桥血管。</t>
  </si>
  <si>
    <t>013308000050001</t>
  </si>
  <si>
    <t>冠状动脉慢性完全闭塞血管逆向再通治疗费-儿童（加收）</t>
  </si>
  <si>
    <t>013308000060000</t>
  </si>
  <si>
    <t>冠状动脉腔内减容费</t>
  </si>
  <si>
    <t>通过激光、旋切、旋磨、振波、血栓抽吸等各种物理或机械方式消除斑块或血栓。</t>
  </si>
  <si>
    <t>所定价格涵盖手术计划、术区准备、消毒铺巾、建立通路、消除斑块、确认治疗效果、撤除、闭合通路等手术步骤所需的人力资源和基本物质资源消耗。不含冠状动脉造影。</t>
  </si>
  <si>
    <t>013308000060001</t>
  </si>
  <si>
    <t>冠状动脉腔内减容费-儿童（加收）</t>
  </si>
  <si>
    <t>013308000070000</t>
  </si>
  <si>
    <t>冠状动脉溶栓费</t>
  </si>
  <si>
    <t>通过介入方式对冠状动脉进行溶栓治疗。</t>
  </si>
  <si>
    <t>所定价格涵盖手术计划、术区准备、消毒铺巾、建立通路、溶栓、确认治疗效果、撤除、闭合通路等手术步骤所需的人力资源和基本物质资源消耗。不含冠状动脉造影。</t>
  </si>
  <si>
    <t>013308000070001</t>
  </si>
  <si>
    <t>冠状动脉溶栓费-儿童（加收）</t>
  </si>
  <si>
    <t>013107000050000</t>
  </si>
  <si>
    <t>主动脉内球囊反搏安装费</t>
  </si>
  <si>
    <t>安装并运行球囊反搏设备。</t>
  </si>
  <si>
    <t>所定价格涵盖经皮穿刺或切开、球囊导管送至降主动脉、固定导管、连接机器、启动反搏等手术步骤所需的人力资源和基本物质资源消耗。</t>
  </si>
  <si>
    <t>013107000060000</t>
  </si>
  <si>
    <t>主动脉内球囊反搏取出费</t>
  </si>
  <si>
    <t>停止并撤除球囊反搏设备。</t>
  </si>
  <si>
    <t>所定价格涵盖停止设备、球囊排气、撤除导管、缝合或压迫止血等手术步骤所需的人力资源和基本物质资源消耗。</t>
  </si>
  <si>
    <t>012408000160000</t>
  </si>
  <si>
    <t>主动脉内球囊反搏运行监测费</t>
  </si>
  <si>
    <t>持续监测患者的反搏压及心功能，根据情况进行实时调整。</t>
  </si>
  <si>
    <t>所定价格涵盖监测患者的反搏压及心功能、调整机器工作模式及参数、记录参数及患者相关指标等步骤所需的人力资源和基本物质资源消耗。</t>
  </si>
  <si>
    <t>012408000230000</t>
  </si>
  <si>
    <t>右心导管检查费</t>
  </si>
  <si>
    <t>通过导管检查测量中心静脉压、右心室压、心输出量、肺动脉压等指标。</t>
  </si>
  <si>
    <t>所定价格涵盖手术计划、术区准备、消毒铺巾、置入鞘管、测定压力、撤除、闭合通路等手术步骤所需的人力资源和基本物质资源消耗。</t>
  </si>
  <si>
    <t>012408000230001</t>
  </si>
  <si>
    <t>右心导管检查费-儿童（加收）</t>
  </si>
  <si>
    <t>012408000240000</t>
  </si>
  <si>
    <t>左心导管检查费</t>
  </si>
  <si>
    <t>通过导管检查测量主动脉压、左心室压等指标。</t>
  </si>
  <si>
    <t>012408000240001</t>
  </si>
  <si>
    <t>左心导管检查费-儿童（加收）</t>
  </si>
  <si>
    <t>013308000080000</t>
  </si>
  <si>
    <t>主动脉瓣成形费（介入）</t>
  </si>
  <si>
    <t>通过介入的方式治疗主动脉瓣瓣膜狭窄或关闭不全。</t>
  </si>
  <si>
    <t>所定价格涵盖手术计划、术区准备、消毒铺巾、建立通路、病变瓣膜成形、撤除、闭合血管通路等手术步骤所需的人力资源和基本物质资源消耗。</t>
  </si>
  <si>
    <t>013308000080001</t>
  </si>
  <si>
    <t>主动脉瓣成形费（介入）-儿童（加收）</t>
  </si>
  <si>
    <t>013308000080011</t>
  </si>
  <si>
    <t>主动脉瓣成形费（介入）-瓣中瓣/环中瓣修复（加收）</t>
  </si>
  <si>
    <t>013308000080100</t>
  </si>
  <si>
    <t>主动脉瓣成形费（介入）-肺动脉瓣成形（介入）（扩展）</t>
  </si>
  <si>
    <t>013308000090000</t>
  </si>
  <si>
    <t>二尖瓣成形费（介入）</t>
  </si>
  <si>
    <t>通过介入的方式治疗二尖瓣瓣膜狭窄或关闭不全。</t>
  </si>
  <si>
    <t>013308000090001</t>
  </si>
  <si>
    <t>二尖瓣成形费（介入）-儿童（加收）</t>
  </si>
  <si>
    <t>013308000090011</t>
  </si>
  <si>
    <t>二尖瓣成形费（介入）-瓣中瓣/环中瓣修复（加收）</t>
  </si>
  <si>
    <t>013308000090100</t>
  </si>
  <si>
    <t>二尖瓣成形费（介入）-三尖瓣成形（介入）（扩展）</t>
  </si>
  <si>
    <t>013308000091100</t>
  </si>
  <si>
    <t>二尖瓣成形费（介入）-缘对缘修复（扩展）</t>
  </si>
  <si>
    <t>013308000100000</t>
  </si>
  <si>
    <t>主动脉瓣置换费（介入）</t>
  </si>
  <si>
    <t>通过介入的方式用人工瓣膜替换病变瓣膜。</t>
  </si>
  <si>
    <t>所定价格涵盖手术计划、术区准备、消毒铺巾、建立通路、人工瓣膜输送、撤除、闭合血管通路等手术步骤所需的人力资源和基本物质治疗消耗。</t>
  </si>
  <si>
    <t>013308000100001</t>
  </si>
  <si>
    <t>主动脉瓣置换费（介入）-儿童（加收）</t>
  </si>
  <si>
    <t>013308000100011</t>
  </si>
  <si>
    <t>主动脉瓣置换费（介入）-瓣中瓣/环中瓣修复（加收）</t>
  </si>
  <si>
    <t>013308000100100</t>
  </si>
  <si>
    <t>主动脉瓣置换费（介入）-肺动脉瓣置换（介入）（扩展）</t>
  </si>
  <si>
    <t>013308000110000</t>
  </si>
  <si>
    <t>二尖瓣置换费（介入）</t>
  </si>
  <si>
    <t>013308000110001</t>
  </si>
  <si>
    <t>二尖瓣置换费（介入）-儿童（加收）</t>
  </si>
  <si>
    <t>013308000110011</t>
  </si>
  <si>
    <t>二尖瓣置换费（介入）-瓣中瓣/环中瓣修复（加收）</t>
  </si>
  <si>
    <t>013308000110100</t>
  </si>
  <si>
    <t>二尖瓣置换费（介入）-三尖瓣置换（介入）（扩展）</t>
  </si>
  <si>
    <t>013308000120000</t>
  </si>
  <si>
    <t>结构性心脏病封堵费（常规）</t>
  </si>
  <si>
    <t>通过介入的方式治疗结构性心脏病。</t>
  </si>
  <si>
    <t>所定价格涵盖手术计划、术区准备、消毒铺巾、建立通路、释放封堵装置、撤除、闭合血管通路等手术步骤所需的人力资源和基本物质资源消耗。</t>
  </si>
  <si>
    <t>1.本项目中的“常规”指：包括但不限于动脉导管未闭、房间隔缺损、室间隔缺损、卵圆孔未闭以及左心耳封堵等情况。
2.同时涉及多个疾病的可分别计费。</t>
  </si>
  <si>
    <t>013308000120001</t>
  </si>
  <si>
    <t>结构性心脏病封堵费（常规）-儿童（加收）</t>
  </si>
  <si>
    <t>013308000130000</t>
  </si>
  <si>
    <t>结构性心脏病封堵费（复杂）</t>
  </si>
  <si>
    <t>通过介入的方式治疗复杂结构性心脏病。</t>
  </si>
  <si>
    <t>1.本项目中的“复杂”指：肺动静脉瘘、冠状动脉瘘、主动脉窦瘤、瓣周漏、吻合口漏。
2.同时涉及多个疾病的可分别计费。</t>
  </si>
  <si>
    <t>013308000130001</t>
  </si>
  <si>
    <t>结构性心脏病封堵费（复杂）-儿童（加收）</t>
  </si>
  <si>
    <t>013308000140000</t>
  </si>
  <si>
    <t>房间隔分流费</t>
  </si>
  <si>
    <t>通过穿刺、消融、介入等方式制造房间隔交通。</t>
  </si>
  <si>
    <t>所定价格涵盖手术计划、术区准备、消毒铺巾、建立通路、制造房间隔交通、闭合血管通路等手术步骤所需的人力资源和基本物质资源消耗。</t>
  </si>
  <si>
    <t>013308000140001</t>
  </si>
  <si>
    <t>房间隔分流费-儿童（加收）</t>
  </si>
  <si>
    <t>013308000150000</t>
  </si>
  <si>
    <t>肥厚型心肌病消融费</t>
  </si>
  <si>
    <t>通过介入的方式消融肥厚的室间隔。</t>
  </si>
  <si>
    <t>所定价格涵盖手术计划、术区准备、消毒铺巾、建立通路、采用不同的消融能量或介质进行消融、撤除、闭合血管通路等手术步骤所需的人力资源和基本物质资源消耗。不含冠状动脉造影。</t>
  </si>
  <si>
    <t>本项目中的“消融能量或介质”指：包括但不限于化学、射频、冷冻、脉冲等方式。</t>
  </si>
  <si>
    <t>013308000150001</t>
  </si>
  <si>
    <t>肥厚型心肌病消融费-儿童（加收）</t>
  </si>
  <si>
    <t>013308000160000</t>
  </si>
  <si>
    <t>心律失常消融费（常规）</t>
  </si>
  <si>
    <t>通过介入的方式消融心律失常病灶。</t>
  </si>
  <si>
    <t>所定价格涵盖手术计划、术区准备、消毒铺巾、建立通路、穿刺、采用不同的消融能量或介质进行消融、撤除、闭合血管通路等手术步骤所需的人力资源和基本物质资源消耗。</t>
  </si>
  <si>
    <t>1.本项目中的“心率失常病灶”指：包括但不限于阵发性室上性心动过速、预激综合症、I型心房扑动、房性早搏、室性早搏、房性心动过速、非器质性心脏病的室性心动过速。
2.消融能量或介质包括但不限于化学、射频、冷冻、脉冲等方式。</t>
  </si>
  <si>
    <t>013308000160001</t>
  </si>
  <si>
    <t>心律失常消融费（常规）-儿童（加收）</t>
  </si>
  <si>
    <t>013308000170000</t>
  </si>
  <si>
    <t>心律失常消融费（复杂）</t>
  </si>
  <si>
    <t>通过介入的方式消融复杂心律失常病灶。</t>
  </si>
  <si>
    <t>1、本项目中的“心率失常病灶”指：心房颤动、II型心房扑动、器质性心脏病的室性心动过速。
2、消融能量或介质包括但不限于化学、射频、冷冻、脉冲等方式。</t>
  </si>
  <si>
    <t>013308000170001</t>
  </si>
  <si>
    <t>心律失常消融费（复杂）-儿童（加收）</t>
  </si>
  <si>
    <t>013308000180000</t>
  </si>
  <si>
    <t>肾动脉去神经费</t>
  </si>
  <si>
    <t>通过介入的方式消融肾交感神经。</t>
  </si>
  <si>
    <t>所定价格涵盖手术计划、术区准备、消毒铺巾、穿刺、放置鞘管、消融治疗，撤除、闭合通路等手术步骤所需的人力资源和基本物质资源消耗。</t>
  </si>
  <si>
    <t>013308000180001</t>
  </si>
  <si>
    <t>肾动脉去神经费-儿童（加收）</t>
  </si>
  <si>
    <t>013308000190000</t>
  </si>
  <si>
    <t>肺动脉去神经费</t>
  </si>
  <si>
    <t>通过介入的方式消融肺交感神经。</t>
  </si>
  <si>
    <t>013308000190001</t>
  </si>
  <si>
    <t>肺动脉去神经费-儿童（加收）</t>
  </si>
  <si>
    <t>012408000250000</t>
  </si>
  <si>
    <t>有创心内电生理检查费</t>
  </si>
  <si>
    <t>通过介入的方式诱发和诊断心律失常以及验证导管消融有效性。</t>
  </si>
  <si>
    <t>所定价格涵盖介入手术计划、术区准备、消毒铺巾、建立通路、放置导管、电生理检查和分析、药物激发、撤出导管、闭合通路等手术步骤所需的人力资源和基本物质资源消耗。</t>
  </si>
  <si>
    <t>012408000250001</t>
  </si>
  <si>
    <t>有创心内电生理检查费-儿童（加收）</t>
  </si>
  <si>
    <t>013308000200000</t>
  </si>
  <si>
    <t>植入式心电监测器安装费</t>
  </si>
  <si>
    <t>通过皮下植入心电监测器，监测患者心电活动。</t>
  </si>
  <si>
    <t>所定价格涵盖手术计划、术区准备、消毒铺巾、皮下植入、缝合，心电事件记录及存储等步骤所需的人力资源和基本物质资源消耗。</t>
  </si>
  <si>
    <t>013308000200001</t>
  </si>
  <si>
    <t>植入式心电监测器安装费-儿童（加收）</t>
  </si>
  <si>
    <t>013308000210000</t>
  </si>
  <si>
    <t>植入式心电监测器取出费</t>
  </si>
  <si>
    <t>通过手术取出植入式心电监测器。</t>
  </si>
  <si>
    <t>所定价格涵盖手术计划、术区准备、消毒铺巾、取出、缝合等步骤所需的人力资源和基本物质资源消耗。</t>
  </si>
  <si>
    <t>013308000210001</t>
  </si>
  <si>
    <t>植入式心电监测器取出费-儿童（加收）</t>
  </si>
  <si>
    <t>013308000220000</t>
  </si>
  <si>
    <t>永久起搏器安装费</t>
  </si>
  <si>
    <t>通过介入的方式安装单腔、双腔或无导线永久起搏器。</t>
  </si>
  <si>
    <t>所定价格涵盖手术计划、术区准备、消毒铺巾、皮下囊袋制备、心房或心室起搏电极植入、参数调试、起搏器安置、缝合、程控测试等诊疗步骤的人力资源和基本物质资源消耗。</t>
  </si>
  <si>
    <t>013308000220001</t>
  </si>
  <si>
    <t>永久起搏器安装费-儿童（加收）</t>
  </si>
  <si>
    <t>013308000220011</t>
  </si>
  <si>
    <t>永久起搏器安装费-三腔起搏器/除颤器安装（加收）</t>
  </si>
  <si>
    <t>013308000220100</t>
  </si>
  <si>
    <t>永久起搏器安装费-植入式心脏复律除颤器安装（扩展）</t>
  </si>
  <si>
    <t>013308000221100</t>
  </si>
  <si>
    <t>永久起搏器安装费-植入式心脏收缩力调节器安装（扩展）</t>
  </si>
  <si>
    <t>013308000230000</t>
  </si>
  <si>
    <t>永久起搏器电极取出费</t>
  </si>
  <si>
    <t>通过介入的方式取出原永久起搏器起搏电极导线。</t>
  </si>
  <si>
    <t>所定价格涵盖手术计划、术区准备、消毒铺巾、取出原永久起搏器起搏电极导线、缝合等手术步骤所需的人力资源和基本物质资源消耗。</t>
  </si>
  <si>
    <t>013308000230001</t>
  </si>
  <si>
    <t>永久起搏器电极取出费-儿童（加收）</t>
  </si>
  <si>
    <t>013308000230011</t>
  </si>
  <si>
    <t>永久起搏器电极取出费-结扎包埋（加收）</t>
  </si>
  <si>
    <t>013308000230021</t>
  </si>
  <si>
    <t>永久起搏器电极取出费-导线调整（减收）</t>
  </si>
  <si>
    <t>013308000230100</t>
  </si>
  <si>
    <t>永久起搏器电极取出费-植入式心脏复律除颤器电极取出（扩展）</t>
  </si>
  <si>
    <t>013308000231100</t>
  </si>
  <si>
    <t>永久起搏器电极取出费-植入式心脏收缩力调节器电极取出（扩展）</t>
  </si>
  <si>
    <t>013308000240000</t>
  </si>
  <si>
    <t>永久起搏器更换费</t>
  </si>
  <si>
    <t>通过介入的方式取出原起搏器，更换新的起搏器。</t>
  </si>
  <si>
    <t>所定价格涵盖手术计划、术区准备、消毒铺巾、切口囊袋，取出原起搏器、调整起搏器囊袋大小、原导线测试，导线与新起搏器连接、缝合等手术步骤所需的人力资源和基本物资消耗。</t>
  </si>
  <si>
    <t>若为器械升级手术应按照相应器械的安装费收取。</t>
  </si>
  <si>
    <t>013308000240001</t>
  </si>
  <si>
    <t>永久起搏器更换费-儿童（加收）</t>
  </si>
  <si>
    <t>013308000240100</t>
  </si>
  <si>
    <t>永久起搏器更换费-植入式心脏复律除颤器更换（扩展）</t>
  </si>
  <si>
    <t>013308000241100</t>
  </si>
  <si>
    <t>永久起搏器更换费-植入式心脏收缩力调节器更换（扩展）</t>
  </si>
  <si>
    <t>013308000250000</t>
  </si>
  <si>
    <t>永久起搏器取出费</t>
  </si>
  <si>
    <t>通过介入的方式取出原起搏器及导线。</t>
  </si>
  <si>
    <t>所定价格涵盖手术计划、术区准备、消毒铺巾、切口囊袋、取出起搏器、处理包埋原导线、缝合等手术步骤所需的人力资源和基本物资消耗。</t>
  </si>
  <si>
    <t>013308000250001</t>
  </si>
  <si>
    <t>永久起搏器取出费-儿童（加收）</t>
  </si>
  <si>
    <t>013308000250011</t>
  </si>
  <si>
    <t>永久起搏器取出费-囊袋清创（加收）</t>
  </si>
  <si>
    <t>013308000250100</t>
  </si>
  <si>
    <t>永久起搏器取出费-植入式心脏复律除颤器取出（扩展）</t>
  </si>
  <si>
    <t>013308000251100</t>
  </si>
  <si>
    <t>永久起搏器取出费-植入式心脏收缩力调节器取出（扩展）</t>
  </si>
  <si>
    <t>013308000260000</t>
  </si>
  <si>
    <t>心外膜永久起搏器植入费</t>
  </si>
  <si>
    <t>通过手术的方式安装心外膜永久起搏器</t>
  </si>
  <si>
    <t>所定价格涵盖手术计划、术区准备、消毒铺巾、心外膜电极植入、囊袋制备、参数调试、起搏器安置、缝合、程控测试等步骤所需的人力资源和基本物质资源消耗。</t>
  </si>
  <si>
    <t>013308000260001</t>
  </si>
  <si>
    <t>心外膜永久起搏器植入费-儿童（加收）</t>
  </si>
  <si>
    <t>013308000270000</t>
  </si>
  <si>
    <t>临时起搏器安装费</t>
  </si>
  <si>
    <t>通过介入方式安装并运行临时起搏器。</t>
  </si>
  <si>
    <t>所定价格涵盖手术计划、术区准备、消毒铺巾、介入方式放置电极导线，连接临时起搏器、测试参数等手术步骤所需的人力资源和基本物资消耗。</t>
  </si>
  <si>
    <t>013308000270001</t>
  </si>
  <si>
    <t>临时起搏器安装费-儿童（加收）</t>
  </si>
  <si>
    <t>013308000280000</t>
  </si>
  <si>
    <t>临时起搏器取出费</t>
  </si>
  <si>
    <t>停止并撤除临时起搏器。</t>
  </si>
  <si>
    <t>所定价格涵盖手术计划、术区准备、消毒铺巾、停止起搏、完全移除电极导线、闭合通路等手术步骤所需的人力资源和基本物资消耗。</t>
  </si>
  <si>
    <t>导线未完全移除的不计价收费。</t>
  </si>
  <si>
    <t>013308000280001</t>
  </si>
  <si>
    <t>临时起搏器取出费-儿童（加收）</t>
  </si>
  <si>
    <t>013107000070000</t>
  </si>
  <si>
    <t>临时起搏器运行监测费</t>
  </si>
  <si>
    <t>对临时起搏器参数的调整，持续提供临时性心脏起搏。</t>
  </si>
  <si>
    <t>所定价格涵盖临时起搏器参数、位置调整，功能状态的评估等步骤所需的人力资源和基本物资消耗。</t>
  </si>
  <si>
    <t>013308000290000</t>
  </si>
  <si>
    <t>体外循环转流费</t>
  </si>
  <si>
    <t>通过设备在手术中建立替代循环的体外系统，维持血液循环。</t>
  </si>
  <si>
    <t>所定价格涵盖患者评估、切开、穿刺、插管、管路连接、预充、转流、调试、控制、监测、撤除等步骤所需的人力资源、设备运转成本和基本物质资源消耗。</t>
  </si>
  <si>
    <t>本项目中的“微创体外循环转流”指：因手术需要开展的负压辅助静脉引流技术。</t>
  </si>
  <si>
    <t>013308000290001</t>
  </si>
  <si>
    <t>体外循环转流费-儿童（加收）</t>
  </si>
  <si>
    <t>013308000290011</t>
  </si>
  <si>
    <t>体外循环转流费-微创体外循环转流（加收）</t>
  </si>
  <si>
    <t>013308000300000</t>
  </si>
  <si>
    <t>备体外循环费</t>
  </si>
  <si>
    <t>在具有风险的非体外循环手术期间，备齐紧急体外循环所需用品，做好启动体外循环的准备。</t>
  </si>
  <si>
    <t>所定价格涵盖设备准备、管路连接、预充、调试等步骤所需的人力资源、设备运转成本和基本物质资源消耗。</t>
  </si>
  <si>
    <t>不可与“体外循环转流费”在同台手术同时收取。</t>
  </si>
  <si>
    <t>013308000300001</t>
  </si>
  <si>
    <t>备体外循环费-儿童（加收）</t>
  </si>
  <si>
    <t>013107000080000</t>
  </si>
  <si>
    <t>体外人工膜肺安装费</t>
  </si>
  <si>
    <t>通过安装人工体外膜肺，替代或辅助肺循环，实现气体交换。</t>
  </si>
  <si>
    <t>所定价格涵盖患者评估、切开、穿刺、插管、预充、血泵及膜肺连接、启动、调试、控制等步骤所需的人力资源、设备运转成本和基本物质资源消耗。</t>
  </si>
  <si>
    <t>本项目中的“体外循环辅助装置”指：通过各种原理进行短期心室循环的装置。</t>
  </si>
  <si>
    <t>013107000080001</t>
  </si>
  <si>
    <t>体外人工膜肺安装费-儿童（加收）</t>
  </si>
  <si>
    <t>013107000080100</t>
  </si>
  <si>
    <t>体外人工膜肺安装费-体外循环辅助装置安装（扩展）</t>
  </si>
  <si>
    <t>013107000090000</t>
  </si>
  <si>
    <t>体外人工膜肺撤除费</t>
  </si>
  <si>
    <t>撤除体外膜肺。</t>
  </si>
  <si>
    <t>所定价格涵盖患者评估、减流、停机、撤除等步骤所需的人力资源、设备运转成本和基本物质资源消耗。</t>
  </si>
  <si>
    <t>013107000090001</t>
  </si>
  <si>
    <t>体外人工膜肺撤除费-儿童（加收）</t>
  </si>
  <si>
    <t>013107000090100</t>
  </si>
  <si>
    <t>体外人工膜肺撤除费-体外循环辅助装置撤除（扩展）</t>
  </si>
  <si>
    <t>012408000170000</t>
  </si>
  <si>
    <t>体外人工膜肺运行监测费</t>
  </si>
  <si>
    <t>在体外人工膜肺运行过程中进行人工膜肺设备运行监测</t>
  </si>
  <si>
    <t>所定价格涵盖观察、调试、监测等步骤所需的人力资源、设备运转成本和基本物质资源消耗。不含患者基础生命体征监测。</t>
  </si>
  <si>
    <t>012408000170100</t>
  </si>
  <si>
    <t>体外人工膜肺运行监测费-体外循环辅助装置运行监测（扩展）</t>
  </si>
  <si>
    <t>013107000100000</t>
  </si>
  <si>
    <t>体外人工膜肺置换费</t>
  </si>
  <si>
    <t>通过对膜肺、血泵等组件进行更换。</t>
  </si>
  <si>
    <t>所定价格涵盖降低血泵流量、暂停辅助、置换组件、连接、启动、调试等步骤所需的人力资源和基本物质资源消耗。</t>
  </si>
  <si>
    <t>013107000100001</t>
  </si>
  <si>
    <t>体外人工膜肺置换费-儿童（加收）</t>
  </si>
  <si>
    <t>013107000100100</t>
  </si>
  <si>
    <t>体外人工膜肺置换费-体外循环辅助装置置换（扩展）</t>
  </si>
  <si>
    <t>013308000010000</t>
  </si>
  <si>
    <t>心室辅助装置植入费</t>
  </si>
  <si>
    <t>通过手术植入心室辅助装置，进行过渡性或长期机械循环支持。</t>
  </si>
  <si>
    <t>所定价格涵盖手术计划、术区准备、消毒、切开、血泵植入、人工血管吻合、缝合、处理用物等步骤所需的人力资源和基本物质资源消耗。</t>
  </si>
  <si>
    <t>013308000010001</t>
  </si>
  <si>
    <t>心室辅助装置植入费-儿童（加收）</t>
  </si>
  <si>
    <t>013308000010011</t>
  </si>
  <si>
    <t>心室辅助装置植入费-再次手术（加收）</t>
  </si>
  <si>
    <t>013308000020000</t>
  </si>
  <si>
    <t>心室辅助装置取出费</t>
  </si>
  <si>
    <t>通过手术取出心室辅助装置。</t>
  </si>
  <si>
    <t>所定价格涵盖手术计划、术区准备、消毒、切开、停止并撤除设备、缝合、处理用物等步骤所需的人力资源和基本物质资源消耗。</t>
  </si>
  <si>
    <t>心室辅助装置置换按“心室辅助装置植入费”及“心室辅助装置撤除费”收取。</t>
  </si>
  <si>
    <t>013308000020001</t>
  </si>
  <si>
    <t>心室辅助装置取出费-儿童（加收）</t>
  </si>
  <si>
    <t>012408000180000</t>
  </si>
  <si>
    <t>术中血管桥流量测定费</t>
  </si>
  <si>
    <t>通过测量手术中桥血管的血流量，评估血管堵塞程度。</t>
  </si>
  <si>
    <t>所定价格涵盖探头置入、持续监测、撤除等步骤所需的人力资源和基本物质资源消耗。</t>
  </si>
  <si>
    <t>013308000310000</t>
  </si>
  <si>
    <t>冠状动脉旁路移植费</t>
  </si>
  <si>
    <t>通过人工血管或生物血管，连接狭窄冠状动脉的远端和主动脉。</t>
  </si>
  <si>
    <t>所定价格涵盖手术计划、术区准备、消毒、切开、吻合血管、缝合、处理用物等步骤所需的人力资源和基本物质资源消耗。</t>
  </si>
  <si>
    <t>013308000310001</t>
  </si>
  <si>
    <t>冠状动脉旁路移植费-儿童（加收）</t>
  </si>
  <si>
    <t>013308000310011</t>
  </si>
  <si>
    <t>冠状动脉旁路移植费-微创手术（加收）</t>
  </si>
  <si>
    <t>013308000310021</t>
  </si>
  <si>
    <t>冠状动脉旁路移植费-再次手术（加收）</t>
  </si>
  <si>
    <t>013308000310031</t>
  </si>
  <si>
    <t>冠状动脉旁路移植费-每使用一支动脉桥（加收）</t>
  </si>
  <si>
    <t>013308000310041</t>
  </si>
  <si>
    <t>冠状动脉旁路移植费-冠状动脉内膜剥脱（加收）</t>
  </si>
  <si>
    <t>013308000320000</t>
  </si>
  <si>
    <t>腔静脉右心房搭桥费</t>
  </si>
  <si>
    <t>通过手术建立上腔静脉/下腔静脉与右心房之间的血流通路。</t>
  </si>
  <si>
    <t>013308000320001</t>
  </si>
  <si>
    <t>腔静脉右心房搭桥费-儿童（加收）</t>
  </si>
  <si>
    <t>013308000330000</t>
  </si>
  <si>
    <t>冠状动脉肌桥松解费</t>
  </si>
  <si>
    <t>通过切除部分心肌组织，减少对冠状动脉的压迫。</t>
  </si>
  <si>
    <t>所定价格涵盖手术计划、术区准备、消毒、切开、缝合、处理用物等步骤所需的人力资源和基本物质资源消耗。</t>
  </si>
  <si>
    <t>不与“冠状动脉旁路移植费”同时收取。</t>
  </si>
  <si>
    <t>013308000330001</t>
  </si>
  <si>
    <t>冠状动脉肌桥松解费-儿童（加收）</t>
  </si>
  <si>
    <t>013308000340000</t>
  </si>
  <si>
    <t>室壁瘤手术费</t>
  </si>
  <si>
    <t>通过各种手术方式修复室壁瘤体。</t>
  </si>
  <si>
    <t>所定价格涵盖手术计划、术区准备、消毒、切开、折叠或切除室壁瘤、缝合、处理用物等步骤所需的人力资源和基本物质资源消耗。</t>
  </si>
  <si>
    <t>013308000340001</t>
  </si>
  <si>
    <t>室壁瘤手术费-儿童（加收）</t>
  </si>
  <si>
    <t>013308000340011</t>
  </si>
  <si>
    <t>室壁瘤手术费-室间隔穿孔修补（加收）</t>
  </si>
  <si>
    <t>013308000340021</t>
  </si>
  <si>
    <t>室壁瘤手术费-左室成形（加收）</t>
  </si>
  <si>
    <t>013308000350000</t>
  </si>
  <si>
    <t>心包剥脱费</t>
  </si>
  <si>
    <t>通过手术对缩窄性心包炎进行心包剥脱。</t>
  </si>
  <si>
    <t>所定价格涵盖手术计划、术区准备、消毒、切开、剥离心包、缝合、处理用物等步骤所需的人力资源和基本物质资源消耗。</t>
  </si>
  <si>
    <t>013308000350001</t>
  </si>
  <si>
    <t>心包剥脱费-儿童（加收）</t>
  </si>
  <si>
    <t>013308000360000</t>
  </si>
  <si>
    <t>心脏血栓清除费</t>
  </si>
  <si>
    <t>通过手术对心房/心室血栓进行清除治疗。</t>
  </si>
  <si>
    <t>所定价格涵盖手术计划、术区准备、消毒、切开、清除血栓、缝合、处理用物等步骤所需的人力资源和基本物质资源消耗。</t>
  </si>
  <si>
    <t>013308000360001</t>
  </si>
  <si>
    <t>心脏血栓清除费-儿童（加收）</t>
  </si>
  <si>
    <t>013308000370000</t>
  </si>
  <si>
    <t>心包开窗引流费</t>
  </si>
  <si>
    <t>通过手术对心包进行开窗及引流。</t>
  </si>
  <si>
    <t>所定价格涵盖手术计划、术区准备、消毒、切开、引出心包腔内积液、缝合、处理用物等步骤所需的人力资源和基本物质资源消耗。不含心包穿刺。</t>
  </si>
  <si>
    <t>013308000370001</t>
  </si>
  <si>
    <t>心包开窗引流费-儿童（加收）</t>
  </si>
  <si>
    <t>013308000380000</t>
  </si>
  <si>
    <t>心包肿瘤切除费</t>
  </si>
  <si>
    <t>通过手术对心包的肿瘤进行切除。</t>
  </si>
  <si>
    <t>所定价格涵盖手术计划、术区准备、消毒、切开、切除、缝合、处理用物等步骤所需的人力资源和基本物质资源消耗。</t>
  </si>
  <si>
    <t>013308000380001</t>
  </si>
  <si>
    <t>心包肿瘤切除费-儿童（加收）</t>
  </si>
  <si>
    <t>013308000380011</t>
  </si>
  <si>
    <t>心包肿瘤切除费-恶性肿瘤（加收）</t>
  </si>
  <si>
    <t>013308000390000</t>
  </si>
  <si>
    <t>心脏肿瘤切除费</t>
  </si>
  <si>
    <t>通过手术对心脏的肿瘤进行切除。</t>
  </si>
  <si>
    <t>所定价格涵盖手术计划、术区准备、消毒、切开、切除、缝合、处理用物，必要时补片修补等步骤所需的人力资源和基本物质资源消耗。</t>
  </si>
  <si>
    <t>013308000390001</t>
  </si>
  <si>
    <t>心脏肿瘤切除费-儿童（加收）</t>
  </si>
  <si>
    <t>013308000390011</t>
  </si>
  <si>
    <t>心脏肿瘤切除费-恶性肿瘤（加收）</t>
  </si>
  <si>
    <t>013308000400000</t>
  </si>
  <si>
    <t>心内异物取出费</t>
  </si>
  <si>
    <t>通过手术取出心脏内的异物或植入物。</t>
  </si>
  <si>
    <t>所定价格涵盖手术计划、术区准备、消毒、切开、取出、缝合、处理用物，必要时补片修补等步骤所需的人力资源和基本物质资源消耗。</t>
  </si>
  <si>
    <t>013308000400001</t>
  </si>
  <si>
    <t>心内异物取出费-儿童（加收）</t>
  </si>
  <si>
    <t>013308000410000</t>
  </si>
  <si>
    <t>心脏破损修补费</t>
  </si>
  <si>
    <t>通过手术对破损心脏进行修补。</t>
  </si>
  <si>
    <t>所定价格涵盖手术计划、术区准备、消毒、切开、修补、缝合、处理用物，必要时补片修补等步骤所需的人力资源和基本物质资源消耗。</t>
  </si>
  <si>
    <t>013308000410001</t>
  </si>
  <si>
    <t>心脏破损修补费-儿童（加收）</t>
  </si>
  <si>
    <t>013308000420000</t>
  </si>
  <si>
    <t>开胸心脏挤压费</t>
  </si>
  <si>
    <t>通过手术对心脏进行挤压。</t>
  </si>
  <si>
    <t>所定价格涵盖手术计划、术区准备、消毒、切开、直视心脏按压、缝合、处理用物等步骤所需的人力资源和基本物质资源消耗。</t>
  </si>
  <si>
    <t>不与体外循环各类手术费同时收费。</t>
  </si>
  <si>
    <t>013308000420001</t>
  </si>
  <si>
    <t>开胸心脏挤压费-儿童（加收）</t>
  </si>
  <si>
    <t>013308000430000</t>
  </si>
  <si>
    <t>室间隔部分心肌切除费</t>
  </si>
  <si>
    <t>通过手术对原发性或继发性肥厚室间隔进行切除。</t>
  </si>
  <si>
    <t>013308000430001</t>
  </si>
  <si>
    <t>室间隔部分心肌切除费-儿童（加收）</t>
  </si>
  <si>
    <t>013308000440000</t>
  </si>
  <si>
    <t>心耳闭合费</t>
  </si>
  <si>
    <t>通过手术对左心耳进行闭合。</t>
  </si>
  <si>
    <t>所定价格涵盖手术计划、术区准备、消毒、切开、心内缝合或心耳闭合系统等方式闭合左心耳、缝合、处理用物，必要时补片修补等步骤所需的人力资源和基本物质资源消耗。</t>
  </si>
  <si>
    <t>013308000440001</t>
  </si>
  <si>
    <t>心耳闭合费-儿童（加收）</t>
  </si>
  <si>
    <t>013308000440011</t>
  </si>
  <si>
    <t>心耳闭合费-微创手术（加收）</t>
  </si>
  <si>
    <t>013308000450000</t>
  </si>
  <si>
    <t>心脏直视消融费</t>
  </si>
  <si>
    <t>通过手术的方式消融心律失常病灶。</t>
  </si>
  <si>
    <t>所定价格涵盖手术计划、术区准备、消毒、切开、消融治疗、缝合、处理用物等步骤所需的人力资源和基本物质资源消耗。</t>
  </si>
  <si>
    <t>013308000450001</t>
  </si>
  <si>
    <t>心脏直视消融费-儿童（加收）</t>
  </si>
  <si>
    <t>013308000450011</t>
  </si>
  <si>
    <t>心脏直视消融费-微创手术（加收）</t>
  </si>
  <si>
    <t>013308000460000</t>
  </si>
  <si>
    <t>法洛四联症矫治费</t>
  </si>
  <si>
    <t>通过手术对法洛四联症患者进行治疗。</t>
  </si>
  <si>
    <t>所定价格涵盖手术计划、术区准备、消毒、切开、室间隔缺损修补、右心室流出道疏通、缝合、处理用物等步骤所需的人力资源和基本物质资源消耗。</t>
  </si>
  <si>
    <t>不与“右室流出道疏通费”及“肺动脉成形费”同时收取。</t>
  </si>
  <si>
    <t>013308000460001</t>
  </si>
  <si>
    <t>法洛四联症矫治费-儿童（加收）</t>
  </si>
  <si>
    <t>013308000470000</t>
  </si>
  <si>
    <t>房间隔缺损修补费</t>
  </si>
  <si>
    <t>通过手术对缺损房间隔进行修补。</t>
  </si>
  <si>
    <t>013308000470001</t>
  </si>
  <si>
    <t>房间隔缺损修补费-儿童（加收）</t>
  </si>
  <si>
    <t>013308000470011</t>
  </si>
  <si>
    <t>房间隔缺损修补费-微创手术（加收）</t>
  </si>
  <si>
    <t>013308000480000</t>
  </si>
  <si>
    <t>房间隔造口/房间隔缺损扩大费</t>
  </si>
  <si>
    <t>通过手术建立或扩大左心房与右心房之间的通道。</t>
  </si>
  <si>
    <t>所定价格涵盖手术计划、术区准备、消毒、切开、房间隔造口或房间隔缺损扩大、缝合、处理用物等步骤所需的人力资源和基本物质资源消耗。</t>
  </si>
  <si>
    <t>013308000480001</t>
  </si>
  <si>
    <t>房间隔造口/房间隔缺损扩大费-儿童（加收）</t>
  </si>
  <si>
    <t>013308000490000</t>
  </si>
  <si>
    <t>室间隔缺损修补费</t>
  </si>
  <si>
    <t>通过手术对缺损室间隔进行修补。</t>
  </si>
  <si>
    <t>013308000490001</t>
  </si>
  <si>
    <t>室间隔缺损修补费-儿童（加收）</t>
  </si>
  <si>
    <t>013308000490011</t>
  </si>
  <si>
    <t>室间隔缺损修补费-微创手术（加收）</t>
  </si>
  <si>
    <t>013308000500000</t>
  </si>
  <si>
    <t>部分型心内膜垫缺损矫治费</t>
  </si>
  <si>
    <t>通过手术对部分缺损的心内膜垫进行修补。</t>
  </si>
  <si>
    <t>所定价格涵盖手术计划、术区准备、消毒、切开、修补、处理瓣膜裂、缝合、处理用物，必要时补片修补等步骤所需的人力资源和基本物质资源消耗。</t>
  </si>
  <si>
    <t>013308000500001</t>
  </si>
  <si>
    <t>部分型心内膜垫缺损矫治费-儿童（加收）</t>
  </si>
  <si>
    <t>013308000500100</t>
  </si>
  <si>
    <t>部分型心内膜垫缺损矫治费-过渡性心内膜垫缺损矫治（扩展）</t>
  </si>
  <si>
    <t>013308000510000</t>
  </si>
  <si>
    <t>完全型心内膜垫缺损矫治费</t>
  </si>
  <si>
    <t>通过手术对完全缺损的心内膜垫进行修补。</t>
  </si>
  <si>
    <t>所定价格涵盖手术计划、术区准备、消毒、切开、修补、处理房室畸形、缝合、处理用物，必要时补片修补等步骤所需的人力资源和基本物质资源消耗。</t>
  </si>
  <si>
    <t>013308000510001</t>
  </si>
  <si>
    <t>完全型心内膜垫缺损矫治费-儿童（加收）</t>
  </si>
  <si>
    <t>013308000520000</t>
  </si>
  <si>
    <t>动脉导管闭合费</t>
  </si>
  <si>
    <t>通过手术闭合动脉导管开口。</t>
  </si>
  <si>
    <t>所定价格涵盖手术计划、术区准备、消毒、切开、闭合、缝合、处理用物等步骤所需的人力资源和基本物质资源消耗。</t>
  </si>
  <si>
    <t>013308000520001</t>
  </si>
  <si>
    <t>动脉导管闭合费-儿童（加收）</t>
  </si>
  <si>
    <t>013308000530000</t>
  </si>
  <si>
    <t>左心发育不良综合征分期手术费</t>
  </si>
  <si>
    <t>通过手术对存在左心发育不良综合征的患者进行分期手术。</t>
  </si>
  <si>
    <t>所定价格涵盖手术计划、术区准备、消毒、切开、重建左心流出通道、缝合、处理用物，必要时补片修补等步骤所需的人力资源和基本物质资源消耗。</t>
  </si>
  <si>
    <t>013308000530001</t>
  </si>
  <si>
    <t>左心发育不良综合征分期手术费-儿童（加收）</t>
  </si>
  <si>
    <t>013308000540000</t>
  </si>
  <si>
    <t>左心发育不良综合征双心室修复费</t>
  </si>
  <si>
    <t>通过手术对存在左心发育不良综合征的患者进行双侧心室修复。</t>
  </si>
  <si>
    <t>所定价格涵盖手术计划、术区准备、消毒、切开、二尖瓣成形、主动脉瓣成形、主动脉成形、缝合、处理用物等步骤所需的人力资源和基本物质资源消耗。</t>
  </si>
  <si>
    <t>013308000540001</t>
  </si>
  <si>
    <t>左心发育不良综合征双心室修复费-儿童（加收）</t>
  </si>
  <si>
    <t>013308000550000</t>
  </si>
  <si>
    <t>右室流出道疏通费</t>
  </si>
  <si>
    <t>通过手术对右心室流出道梗阻进行疏通。</t>
  </si>
  <si>
    <t>所定价格涵盖手术计划、术区准备、消毒、切开、疏通、缝合、处理用物等步骤所需的人力资源和基本物质资源消耗。</t>
  </si>
  <si>
    <t>013308000550001</t>
  </si>
  <si>
    <t>右室流出道疏通费-儿童（加收）</t>
  </si>
  <si>
    <t>013308000550100</t>
  </si>
  <si>
    <t>右室流出道疏通费-右室双腔心矫治术（扩展）</t>
  </si>
  <si>
    <t>013308000560000</t>
  </si>
  <si>
    <t>右心室双出口矫治费</t>
  </si>
  <si>
    <t>通过手术对存在双出口畸形的右心室进行治疗。</t>
  </si>
  <si>
    <t>所定价格涵盖手术计划、术区准备、消毒、切开、建立内隧道、修补、主动脉隔至左室、缝合、处理用物等步骤所需的人力资源和基本物质资源消耗。</t>
  </si>
  <si>
    <t>013308000560001</t>
  </si>
  <si>
    <t>右心室双出口矫治费-儿童（加收）</t>
  </si>
  <si>
    <t>013308000570000</t>
  </si>
  <si>
    <t>心房调转费</t>
  </si>
  <si>
    <t>通过手术对大动脉转位畸形进行矫正。</t>
  </si>
  <si>
    <t>所定价格涵盖手术计划、术区准备、消毒、切开、自体或异体组织构建调转通道、缝合、处理用物等步骤所需的人力资源和基本物质资源消耗。</t>
  </si>
  <si>
    <t>013308000570001</t>
  </si>
  <si>
    <t>心房调转费-儿童（加收）</t>
  </si>
  <si>
    <t>013308000580000</t>
  </si>
  <si>
    <t>三房心矫治费</t>
  </si>
  <si>
    <t>通过手术对三房心畸形进行矫正。</t>
  </si>
  <si>
    <t>所定价格涵盖手术计划、术区准备、消毒、切开、切除、修补、主动脉成形、缝合、处理用物等步骤所需的人力资源和基本物质资源消耗。</t>
  </si>
  <si>
    <t>013308000580001</t>
  </si>
  <si>
    <t>三房心矫治费-儿童（加收）</t>
  </si>
  <si>
    <t>013308000590000</t>
  </si>
  <si>
    <t>主动脉瓣成形费</t>
  </si>
  <si>
    <t>通过手术对主动脉瓣瓣膜进行修补。</t>
  </si>
  <si>
    <t>所定价格涵盖手术计划、术区准备、消毒、切开、成形、缝合、处理用物，必要时补片修补等步骤所需的人力资源和基本物质资源消耗。</t>
  </si>
  <si>
    <t>013308000590001</t>
  </si>
  <si>
    <t>主动脉瓣成形费-儿童（加收）</t>
  </si>
  <si>
    <t>013308000600000</t>
  </si>
  <si>
    <t>二尖瓣成形费</t>
  </si>
  <si>
    <t>通过手术对二尖瓣瓣膜进行修补。</t>
  </si>
  <si>
    <t>013308000600001</t>
  </si>
  <si>
    <t>二尖瓣成形费-儿童（加收）</t>
  </si>
  <si>
    <t>013308000600011</t>
  </si>
  <si>
    <t>二尖瓣成形费-微创手术（加收）</t>
  </si>
  <si>
    <t>013308000610000</t>
  </si>
  <si>
    <t>三尖瓣成形费</t>
  </si>
  <si>
    <t>通过手术对三尖瓣瓣膜进行修补。</t>
  </si>
  <si>
    <t>013308000610001</t>
  </si>
  <si>
    <t>三尖瓣成形费-儿童（加收）</t>
  </si>
  <si>
    <t>013308000610011</t>
  </si>
  <si>
    <t>三尖瓣成形费-微创手术（加收）</t>
  </si>
  <si>
    <t>013308000620000</t>
  </si>
  <si>
    <t>肺动脉瓣成形费</t>
  </si>
  <si>
    <t>通过手术对肺动脉瓣瓣膜进行修补。</t>
  </si>
  <si>
    <t>013308000620001</t>
  </si>
  <si>
    <t>肺动脉瓣成形费-儿童（加收）</t>
  </si>
  <si>
    <t>013308000630000</t>
  </si>
  <si>
    <t>主动脉瓣置换费</t>
  </si>
  <si>
    <t>通过手术对主动脉瓣瓣膜进行替换。</t>
  </si>
  <si>
    <t>所定价格涵盖手术计划、术区准备、消毒、切开、置换、缝合、处理用物，必要时补片修补等步骤所需的人力资源和基本物质资源消耗。</t>
  </si>
  <si>
    <t>013308000630001</t>
  </si>
  <si>
    <t>主动脉瓣置换费-儿童（加收）</t>
  </si>
  <si>
    <t>013308000630011</t>
  </si>
  <si>
    <t>主动脉瓣置换费-微创手术（加收）</t>
  </si>
  <si>
    <t>013308000630021</t>
  </si>
  <si>
    <t>主动脉瓣置换费-根部加宽（加收）</t>
  </si>
  <si>
    <t>013308000640000</t>
  </si>
  <si>
    <t>左室流出道扩大费</t>
  </si>
  <si>
    <t>通过手术对主动脉瓣瓣膜进行替换，同时通过补片扩大瓣环和流出道。</t>
  </si>
  <si>
    <t>所定价格涵盖手术计划、术区准备、消毒、切开、置换、补片扩大瓣环和流出道、缝合、处理用物等步骤所需的人力资源和基本物质资源消耗。</t>
  </si>
  <si>
    <t>013308000640001</t>
  </si>
  <si>
    <t>左室流出道扩大费-儿童（加收）</t>
  </si>
  <si>
    <t>013308000650000</t>
  </si>
  <si>
    <t>二尖瓣置换费</t>
  </si>
  <si>
    <t>通过手术对二尖瓣瓣膜进行替换。</t>
  </si>
  <si>
    <t>013308000650001</t>
  </si>
  <si>
    <t>二尖瓣置换费-儿童（加收）</t>
  </si>
  <si>
    <t>013308000650011</t>
  </si>
  <si>
    <t>二尖瓣置换费-微创手术（加收）</t>
  </si>
  <si>
    <t>013308000650021</t>
  </si>
  <si>
    <t>二尖瓣置换费-瓣环加宽（加收）</t>
  </si>
  <si>
    <t>013308000660000</t>
  </si>
  <si>
    <t>三尖瓣置换费</t>
  </si>
  <si>
    <t>通过手术对三尖瓣瓣膜进行替换。</t>
  </si>
  <si>
    <t>013308000660001</t>
  </si>
  <si>
    <t>三尖瓣置换费-儿童（加收）</t>
  </si>
  <si>
    <t>013308000670000</t>
  </si>
  <si>
    <t>肺动脉瓣置换费</t>
  </si>
  <si>
    <t>通过手术对肺动脉瓣瓣膜进行替换。</t>
  </si>
  <si>
    <t>013308000670001</t>
  </si>
  <si>
    <t>肺动脉瓣置换费-儿童（加收）</t>
  </si>
  <si>
    <t>013308000680000</t>
  </si>
  <si>
    <t>冠状动脉瘘修补费</t>
  </si>
  <si>
    <t>通过手术对冠状动脉瘘进行修补。</t>
  </si>
  <si>
    <t>所定价格涵盖手术计划、术区准备、消毒、切开、切断或缝合冠状动脉、缝合、处理用物等步骤所需的人力资源和基本物质资源消耗。</t>
  </si>
  <si>
    <t>013308000680001</t>
  </si>
  <si>
    <t>冠状动脉瘘修补费-儿童（加收）</t>
  </si>
  <si>
    <t>013308000690000</t>
  </si>
  <si>
    <t>冠脉异常起源矫治费</t>
  </si>
  <si>
    <t>通过手术治疗冠状动脉起源异常。</t>
  </si>
  <si>
    <t>所定价格涵盖手术计划、术区准备、消毒、切开、切除、吻合，修补、缝合、处理用物等步骤所需的人力资源和基本物质资源消耗。</t>
  </si>
  <si>
    <t>013308000690001</t>
  </si>
  <si>
    <t>冠脉异常起源矫治费-儿童（加收）</t>
  </si>
  <si>
    <t>013308000700000</t>
  </si>
  <si>
    <t>主动脉缩窄矫治费</t>
  </si>
  <si>
    <t>通过手术对主动脉缩窄进行矫治。</t>
  </si>
  <si>
    <t>所定价格涵盖手术计划、术区准备、消毒、切开、吻合、补片成形或人工血管置换，缝合、处理用物等步骤所需的人力资源和基本物质资源消耗。</t>
  </si>
  <si>
    <t>013308000700001</t>
  </si>
  <si>
    <t>主动脉缩窄矫治费-儿童（加收）</t>
  </si>
  <si>
    <t>013308000700011</t>
  </si>
  <si>
    <t>主动脉缩窄矫治费-主动脉弓中断矫治（加收）</t>
  </si>
  <si>
    <t>013308000710000</t>
  </si>
  <si>
    <t>主动脉弓成形费</t>
  </si>
  <si>
    <t>通过手术修复或重建主动脉弓。</t>
  </si>
  <si>
    <t>所定价格涵盖手术计划、术区准备、消毒、切开、成形、缝合、处理用物等步骤所需的人力资源和基本物质资源消耗。</t>
  </si>
  <si>
    <t>013308000710001</t>
  </si>
  <si>
    <t>主动脉弓成形费-儿童（加收）</t>
  </si>
  <si>
    <t>013308000720000</t>
  </si>
  <si>
    <t>主动脉弓置换费</t>
  </si>
  <si>
    <t>通过手术对主动脉部分弓进行替换。</t>
  </si>
  <si>
    <t>所定价格涵盖手术计划、术区准备、消毒、切开、人工血管和/或支架血管替换主动脉弓、缝合、处理用物等步骤所需的人力资源和基本物质资源消耗。</t>
  </si>
  <si>
    <t>013308000720001</t>
  </si>
  <si>
    <t>主动脉弓置换费-儿童（加收）</t>
  </si>
  <si>
    <t>013308000720011</t>
  </si>
  <si>
    <t>主动脉弓置换费-次全弓、全弓置换（加收）</t>
  </si>
  <si>
    <t>013308000730000</t>
  </si>
  <si>
    <t>主动脉血管环矫治费</t>
  </si>
  <si>
    <t>通过手术对主动脉血管环进行矫治。</t>
  </si>
  <si>
    <t>013308000730001</t>
  </si>
  <si>
    <t>主动脉血管环矫治费-儿童（加收）</t>
  </si>
  <si>
    <t>013308000740000</t>
  </si>
  <si>
    <t>主动脉根部替换费</t>
  </si>
  <si>
    <t>通过手术对主动脉根部进行替换。</t>
  </si>
  <si>
    <t>所定价格涵盖手术计划、术区准备、消毒、切开、人工或生物瓣膜及血管替换主动脉根部、吻合、缝合、处理用物，必要时补片修补等步骤所需的人力资源和基本物质资源消耗。</t>
  </si>
  <si>
    <t>013308000740001</t>
  </si>
  <si>
    <t>主动脉根部替换费-儿童（加收）</t>
  </si>
  <si>
    <t>013308000740011</t>
  </si>
  <si>
    <t>主动脉根部替换费-保留瓣膜手术（加收）</t>
  </si>
  <si>
    <t>013308000750000</t>
  </si>
  <si>
    <t>升主动脉替换费</t>
  </si>
  <si>
    <t>通过手术对升主动脉进行替换。</t>
  </si>
  <si>
    <t>所定价格涵盖手术计划、术区准备、消毒、切开、替换、缝合、处理用物，必要时补片修补等步骤所需的人力资源和基本物质资源消耗。</t>
  </si>
  <si>
    <t>013308000750001</t>
  </si>
  <si>
    <t>升主动脉替换费-儿童（加收）</t>
  </si>
  <si>
    <t>013308000750100</t>
  </si>
  <si>
    <t>升主动脉替换费-升主动脉成形（扩展）</t>
  </si>
  <si>
    <t>013308000751100</t>
  </si>
  <si>
    <t>升主动脉替换费-降主动脉替换（扩展）</t>
  </si>
  <si>
    <t>013308000760000</t>
  </si>
  <si>
    <t>全胸腹主动脉置换费</t>
  </si>
  <si>
    <t>通过手术对胸腹主动脉进行替换。</t>
  </si>
  <si>
    <t>013308000760001</t>
  </si>
  <si>
    <t>全胸腹主动脉置换费-儿童（加收）</t>
  </si>
  <si>
    <t>013308000770000</t>
  </si>
  <si>
    <t>主动脉窦瘤破裂修补费</t>
  </si>
  <si>
    <t>通过手术对破裂的主动脉窦瘤进行修补。</t>
  </si>
  <si>
    <t>所定价格涵盖手术计划、术区准备、消毒、切开、修补、缝合、处理用物等步骤所需的人力资源和基本物质资源消耗。</t>
  </si>
  <si>
    <t>013308000770001</t>
  </si>
  <si>
    <t>主动脉窦瘤破裂修补费-儿童（加收）</t>
  </si>
  <si>
    <t>013308000780000</t>
  </si>
  <si>
    <t>主肺动脉窗修补费</t>
  </si>
  <si>
    <t>通过手术对主肺动脉窗进行修补。</t>
  </si>
  <si>
    <t>013308000780001</t>
  </si>
  <si>
    <t>主肺动脉窗修补费-儿童（加收）</t>
  </si>
  <si>
    <t>013308000790000</t>
  </si>
  <si>
    <t>自体肺动脉瓣替换主动脉瓣费</t>
  </si>
  <si>
    <t>通过手术将患者主动脉辦替换为自身的肺动脉辦。</t>
  </si>
  <si>
    <t>所定价格涵盖手术计划、术区准备、消毒、切开、切除、吻合、缝合、处理用物等步骤所需的人力资源和基本物质资源消耗。</t>
  </si>
  <si>
    <t>013308000790001</t>
  </si>
  <si>
    <t>自体肺动脉瓣替换主动脉瓣费-儿童（加收）</t>
  </si>
  <si>
    <t>013308000800000</t>
  </si>
  <si>
    <t>双动脉根部调转费</t>
  </si>
  <si>
    <t>通过手术对主动脉及肺动脉根部进行调转。</t>
  </si>
  <si>
    <t>所定价格涵盖手术计划、术区准备、消毒、切开、主动脉瓣缝至肺动脉瓣、冠状动脉再植于主动脉根部、缝合、处理用物等步骤所需的人力资源和基本物质资源消耗。</t>
  </si>
  <si>
    <t>013308000800001</t>
  </si>
  <si>
    <t>双动脉根部调转费-儿童（加收）</t>
  </si>
  <si>
    <t>013308000810000</t>
  </si>
  <si>
    <t>共同动脉干矫治费</t>
  </si>
  <si>
    <t>通过手术将主动脉与肺动脉分离。</t>
  </si>
  <si>
    <t>所定价格涵盖手术计划、术区准备、消毒、切开、切下肺动脉、切开右心室、带瓣管道重建右心室和肺动脉连接、缝合、处理用物，必要时补片修补等步骤所需的人力资源和基本物质资源消耗。</t>
  </si>
  <si>
    <t>013308000810001</t>
  </si>
  <si>
    <t>共同动脉干矫治费-儿童（加收）</t>
  </si>
  <si>
    <t>013308000820000</t>
  </si>
  <si>
    <t>肺动脉成形费</t>
  </si>
  <si>
    <t>通过手术对肺动脉进行成形。</t>
  </si>
  <si>
    <t>013308000820001</t>
  </si>
  <si>
    <t>肺动脉成形费-儿童（加收）</t>
  </si>
  <si>
    <t>013308000830000</t>
  </si>
  <si>
    <t>肺动脉环缩费</t>
  </si>
  <si>
    <t>通过手术在肺动脉主干或分支周围缝绕一条环带。</t>
  </si>
  <si>
    <t>所定价格涵盖手术计划、术区准备、消毒、切开、环缩、缝合、处理用物等步骤所需的人力资源和基本物质资源消耗。</t>
  </si>
  <si>
    <t>013308000830001</t>
  </si>
  <si>
    <t>肺动脉环缩费-儿童（加收）</t>
  </si>
  <si>
    <t>013308000840000</t>
  </si>
  <si>
    <t>体肺动脉分流费</t>
  </si>
  <si>
    <t>通过手术建立分流通道，将体循环的血流引导至肺循环。</t>
  </si>
  <si>
    <t>所定价格涵盖手术计划、术区准备、消毒、切开、直接连接或人工血管连接动脉、缝合、处理用物等步骤所需的人力资源和基本物质资源消耗。</t>
  </si>
  <si>
    <t>013308000840001</t>
  </si>
  <si>
    <t>体肺动脉分流费-儿童（加收）</t>
  </si>
  <si>
    <t>013308000850000</t>
  </si>
  <si>
    <t>肺动脉闭锁矫治费</t>
  </si>
  <si>
    <t>通过手术对肺动脉闭锁进行矫治。</t>
  </si>
  <si>
    <t>所定价格涵盖手术计划、术区准备、消毒、切开、建立隧道或带瓣管道连接、缝合、处理用物等步骤所需的人力资源和基本物质资源消耗。</t>
  </si>
  <si>
    <t>不与“肺动脉成形费”同时收取。</t>
  </si>
  <si>
    <t>013308000850001</t>
  </si>
  <si>
    <t>肺动脉闭锁矫治费-儿童（加收）</t>
  </si>
  <si>
    <t>013308000860000</t>
  </si>
  <si>
    <t>肺动脉吊带矫治费</t>
  </si>
  <si>
    <t>通过手术对肺动脉吊带进行矫治。</t>
  </si>
  <si>
    <t>所定价格涵盖手术计划、术区准备、消毒、切开、矫治、缝合、处理用物等步骤所需的人力资源和基本物质资源消耗。</t>
  </si>
  <si>
    <t>013308000860001</t>
  </si>
  <si>
    <t>肺动脉吊带矫治费-儿童（加收）</t>
  </si>
  <si>
    <t>013308000870000</t>
  </si>
  <si>
    <t>体静脉肺动脉吻合费</t>
  </si>
  <si>
    <t>通过手术将体静脉与肺动脉进行吻合。</t>
  </si>
  <si>
    <t>所定价格涵盖手术计划、术区准备、消毒、切开、切断、吻合、缝合、处理用物等步骤所需的人力资源和基本物质资源消耗。</t>
  </si>
  <si>
    <t>013308000870001</t>
  </si>
  <si>
    <t>体静脉肺动脉吻合费-儿童（加收）</t>
  </si>
  <si>
    <t>013308000870011</t>
  </si>
  <si>
    <t>体静脉肺动脉吻合费-双侧吻合（加收）</t>
  </si>
  <si>
    <t>013308000870012</t>
  </si>
  <si>
    <t>体静脉肺动脉吻合费-全腔吻合（加收）</t>
  </si>
  <si>
    <t>013308000880000</t>
  </si>
  <si>
    <t>体肺侧枝血管闭合费</t>
  </si>
  <si>
    <t>通过手术对异常的体肺侧枝进行结扎。</t>
  </si>
  <si>
    <t>所定价格涵盖手术计划、术区准备、消毒、切开、结扎、缝合、处理用物等步骤所需的人力资源和基本物质资源消耗。</t>
  </si>
  <si>
    <t>013308000880001</t>
  </si>
  <si>
    <t>体肺侧枝血管闭合费-儿童（加收）</t>
  </si>
  <si>
    <t>013308000890000</t>
  </si>
  <si>
    <t>部分型肺静脉畸形矫治费</t>
  </si>
  <si>
    <t>通过手术对部分型肺静脉畸形进行治疗。</t>
  </si>
  <si>
    <t>所定价格涵盖手术计划、术区准备、消毒、切开、肺静脉连接至上腔静脉、修补房间隔缺损、缝合、处理用物等步骤所需的人力资源和基本物质资源消耗。</t>
  </si>
  <si>
    <t>单纯房间隔补片修补按“房间隔缺损修补费”收取。</t>
  </si>
  <si>
    <t>013308000890001</t>
  </si>
  <si>
    <t>部分型肺静脉畸形矫治费-儿童（加收）</t>
  </si>
  <si>
    <t>013308000890011</t>
  </si>
  <si>
    <t>部分型肺静脉畸形矫治费-上腔静脉-右心房连接重建（加收）</t>
  </si>
  <si>
    <t>013308000900000</t>
  </si>
  <si>
    <t>完全型肺静脉畸形矫治费</t>
  </si>
  <si>
    <t>通过手术对完全型肺静脉畸形进行治疗。</t>
  </si>
  <si>
    <t>所定价格涵盖手术计划、术区准备、消毒、切开、肺静脉连接左心房、缝合、处理用物等步骤所需的人力资源和基本物质资源消耗。</t>
  </si>
  <si>
    <t>013308000900001</t>
  </si>
  <si>
    <t>完全型肺静脉畸形矫治费-儿童（加收）</t>
  </si>
  <si>
    <t>013308000900011</t>
  </si>
  <si>
    <t>完全型肺静脉畸形矫治费-无内膜接触缝合（加收）</t>
  </si>
  <si>
    <t>013308000910000</t>
  </si>
  <si>
    <t>肺动静脉瘘修补费</t>
  </si>
  <si>
    <t>通过手术对肺动/静脉瘘进行修补。</t>
  </si>
  <si>
    <t>所定价格涵盖手术计划、术区准备、消毒、切开、切断或缝合动脉/静脉瘘瘘孔、缝合、处理用物等步骤所需的人力资源和基本物质资源消耗。</t>
  </si>
  <si>
    <t>013308000910001</t>
  </si>
  <si>
    <t>肺动静脉瘘修补费-儿童（加收）</t>
  </si>
  <si>
    <t>013308000920000</t>
  </si>
  <si>
    <t>肺静脉狭窄矫治费</t>
  </si>
  <si>
    <t>通过手术对肺静脉狭窄进行矫治。</t>
  </si>
  <si>
    <t>013308000920001</t>
  </si>
  <si>
    <t>肺静脉狭窄矫治费-儿童（加收）</t>
  </si>
  <si>
    <t>013308000930000</t>
  </si>
  <si>
    <t>三尖瓣下移畸形矫治费</t>
  </si>
  <si>
    <t>通过手术对三尖瓣下移畸形进行矫正。</t>
  </si>
  <si>
    <t>所定价格涵盖手术计划、术区准备、消毒、切开、切除、重建、缝合、处理用物，必要时补片修补等步骤所需的人力资源和基本物质资源消耗。</t>
  </si>
  <si>
    <t>不与“三尖瓣成形费”同时收取。</t>
  </si>
  <si>
    <t>013308000930001</t>
  </si>
  <si>
    <t>三尖瓣下移畸形矫治费-儿童（加收）</t>
  </si>
  <si>
    <t>013308000940000</t>
  </si>
  <si>
    <t>瓣周漏修补费</t>
  </si>
  <si>
    <t>通过手术对人工瓣膜瓣周漏进行封闭或缩减。</t>
  </si>
  <si>
    <t>所定价格涵盖手术计划、术区准备、消毒、切开、缝合或堵闭瓣周漏、缝合、处理用物等步骤所需的人力资源和基本物质资源消耗。</t>
  </si>
  <si>
    <t>013308000940001</t>
  </si>
  <si>
    <t>瓣周漏修补费-儿童（加收）</t>
  </si>
  <si>
    <t>012413000010000</t>
  </si>
  <si>
    <t>阴道镜检查费</t>
  </si>
  <si>
    <t>通过阴道镜检查外阴、阴道及宫颈外观形态、组织结构等。</t>
  </si>
  <si>
    <t>所定价格涵盖消毒、置镜、观察、记录、处理用物、出具报告，必要时取样等步骤所需的人力资源和基本物质资源消耗。</t>
  </si>
  <si>
    <t>012413000020000</t>
  </si>
  <si>
    <t>宫颈内口检查费</t>
  </si>
  <si>
    <t>通过视诊、触诊检查女性宫颈内口松弛程度等。</t>
  </si>
  <si>
    <t>所定价格涵盖准备、摆位、消毒、视诊、触诊、记录、处理用物等步骤所需的人力资源和基本物质资源消耗。</t>
  </si>
  <si>
    <t>012413000030000</t>
  </si>
  <si>
    <t>宫腔镜检查费</t>
  </si>
  <si>
    <t>通过宫腔镜（阴道内镜）检查宫颈及宫腔内形态、组织结构等。</t>
  </si>
  <si>
    <t>012413000040000</t>
  </si>
  <si>
    <t>输卵管镜检查费</t>
  </si>
  <si>
    <t>通过输卵管镜检查输卵管内部管腔形态、组织结构等。</t>
  </si>
  <si>
    <t>单侧</t>
  </si>
  <si>
    <t>013112010110000</t>
  </si>
  <si>
    <t>妇科常规治疗费</t>
  </si>
  <si>
    <t>通过各种操作对外阴、阴道或宫颈等部位进行的常规治疗。</t>
  </si>
  <si>
    <t>所定价格涵盖准备、消毒、治疗、处理用物等步骤所需的人力资源和基本物质资源消耗。</t>
  </si>
  <si>
    <t>部位</t>
  </si>
  <si>
    <t>1.部位指外阴、阴道、宫颈。
2.常规治疗包括但不限于填塞、上药、冲洗、灌洗、注射等各类治疗方式。</t>
  </si>
  <si>
    <t>013112010120000</t>
  </si>
  <si>
    <t>妇科特殊治疗费</t>
  </si>
  <si>
    <t>通过各类方式对外阴、阴道或宫颈等部位的浅表病变进行的特殊治疗。</t>
  </si>
  <si>
    <t>1.部位指外阴、阴道、宫颈。
2.特殊治疗包括但不限于射频、微波、红外线、激光（包括光动力）、电熨、液氮、臭氧等各类治疗方式。</t>
  </si>
  <si>
    <t>013112010130000</t>
  </si>
  <si>
    <t>阴道异物取出费</t>
  </si>
  <si>
    <t>通过各种方式取出阴道异物。</t>
  </si>
  <si>
    <t>所定价格涵盖初步评估、取出异物、处理用物等步骤所需的人力资源和基本物质资源消耗。</t>
  </si>
  <si>
    <t>使用宫腔镜（阴道内镜）进行阴道异物取出时，按照“阴道异物取出费”+“宫腔镜检查费”收费。</t>
  </si>
  <si>
    <t>013112010130001</t>
  </si>
  <si>
    <t>阴道异物取出费-儿童（加收）</t>
  </si>
  <si>
    <t>013112010140000</t>
  </si>
  <si>
    <t>子宫托治疗费</t>
  </si>
  <si>
    <t>通过放置子宫托治疗盆腔器官脱垂及尿失禁等。</t>
  </si>
  <si>
    <t>所定价格涵盖评估、指导患者适配、放置、取出、后期维护等步骤所需的人力资源和基本物质资源消耗。</t>
  </si>
  <si>
    <t>013112010150000</t>
  </si>
  <si>
    <t>穿刺费（后穹窿）</t>
  </si>
  <si>
    <t>对后穹窿部位实施穿刺。</t>
  </si>
  <si>
    <t>所定价格涵盖准备、消毒、穿刺、抽吸、处理用物，必要时注药等步骤所需的人力资源和基本物质资源消耗。</t>
  </si>
  <si>
    <t>013112010160000</t>
  </si>
  <si>
    <t>穿刺费（卵巢）</t>
  </si>
  <si>
    <t>对卵巢实施穿刺。</t>
  </si>
  <si>
    <t>013112010170000</t>
  </si>
  <si>
    <t>宫腔灌洗费</t>
  </si>
  <si>
    <t>通过插管灌洗，清除宫腔内积血、积液或积脓。</t>
  </si>
  <si>
    <t>所定价格涵盖消毒、插管、灌洗、拔管、处理用物，必要时注药、放置引流物等步骤所需的人力资源和基本物质资源消耗。</t>
  </si>
  <si>
    <t>013112010180000</t>
  </si>
  <si>
    <t>子宫内翻手法复位费</t>
  </si>
  <si>
    <t>通过手法将内翻子宫复位。</t>
  </si>
  <si>
    <t>所定价格涵盖准备、消毒、手法复位、处理用物等步骤所需的人力资源和基本物质资源消耗。</t>
  </si>
  <si>
    <t>013112010190000</t>
  </si>
  <si>
    <t>卵巢组织冷冻费</t>
  </si>
  <si>
    <t>将活性卵巢组织进行冷冻保存。</t>
  </si>
  <si>
    <t>所定价格涵盖卵巢组织处理、筛选、转移至冷冻载体、冷冻等过程中所需的人力资源和基本物质资源消耗。</t>
  </si>
  <si>
    <t>卵巢组织冷冻价格含当天起保存2个月的费用，不足2个月按2个月收费。冻存结束前只收取一次。</t>
  </si>
  <si>
    <t>013112010200000</t>
  </si>
  <si>
    <t>卵巢组织冷冻续存费</t>
  </si>
  <si>
    <t>将冷冻后的卵巢组织续存。</t>
  </si>
  <si>
    <t>所定价格涵盖将冷冻后的卵巢组织持续冻存至解冻复苏前或约定截止保存时间，期间所需的人力资源和基本物质资源消耗。</t>
  </si>
  <si>
    <t>月</t>
  </si>
  <si>
    <t>卵巢组织冷冻后保存超过2个月的，按每月收取续存费用，不足1个月按1个月收费。</t>
  </si>
  <si>
    <t>013112010210000</t>
  </si>
  <si>
    <t>卵巢组织解冻费</t>
  </si>
  <si>
    <t>将冷冻后的卵巢组织恢复至室温。</t>
  </si>
  <si>
    <t>所定价格涵盖将冷冻的卵巢组织按程序恢复至室温过程中所需的人力资源和基本物质资源消耗。</t>
  </si>
  <si>
    <t>013112010220000</t>
  </si>
  <si>
    <t>盆底功能手法治疗费</t>
  </si>
  <si>
    <t xml:space="preserve">
通过手法等方式改善盆底功能。</t>
  </si>
  <si>
    <t>所定价格涵盖计划制定、手法治疗、功能训练、处理用物等步骤所需的人力资源和基本物质资源消耗。</t>
  </si>
  <si>
    <t>1.半小时后每增加10分钟加收20%，每日费用加收不超过60%。
2.采用电、磁等各种物理方法进行盆底功能治疗的，统一按照“物理治疗”类立项指南的相关项目收费。</t>
  </si>
  <si>
    <t>013313000010000</t>
  </si>
  <si>
    <t>外阴/阴道修补费（常规）</t>
  </si>
  <si>
    <t>通过手术对外阴、阴道损伤进行缝合修补。</t>
  </si>
  <si>
    <t>所定价格涵盖手术计划、术区准备、消毒、缝合、处理用物等步骤所需的人力资源和基本物质资源消耗。</t>
  </si>
  <si>
    <t>阴道分娩时开展的会阴裂伤修补，按产科立项指南相关项目收费。</t>
  </si>
  <si>
    <t>013313000020000</t>
  </si>
  <si>
    <t>外阴/阴道修补费（复杂）</t>
  </si>
  <si>
    <t>通过手术对情况复杂的外阴、阴道损伤进行缝合修补。</t>
  </si>
  <si>
    <t>1.阴道分娩时开展的会阴裂伤修补，按产科立项指南相关项目收费。
2.复杂指：会阴Ⅲ-IV度裂伤、陈旧性会阴Ⅱ-Ⅲ度裂伤等。</t>
  </si>
  <si>
    <t>013313000030000</t>
  </si>
  <si>
    <t>外阴/阴道囊肿切开引流费</t>
  </si>
  <si>
    <t>通过切开引流方式治疗患者外阴或阴道的囊肿、脓肿、血肿等囊性肿物。</t>
  </si>
  <si>
    <t>所定价格涵盖手术计划、术区准备、消毒、切开引流、处理用物，必要时包扎固定、放置引流物等步骤所需的人力资源和基本物质资源消耗。</t>
  </si>
  <si>
    <t>013313000040000</t>
  </si>
  <si>
    <t>外阴病变切除费</t>
  </si>
  <si>
    <t>通过手术切除外阴肿物、癌前病变等局部外阴病变。</t>
  </si>
  <si>
    <t>所定价格涵盖手术计划、术区准备、消毒、切除、缝合、处理用物，必要时包扎固定、放置引流物等步骤所需的人力资源和基本物质资源消耗。</t>
  </si>
  <si>
    <t>013313000050000</t>
  </si>
  <si>
    <t>外阴广泛切除费</t>
  </si>
  <si>
    <t>通过手术切除外阴及周围组织。</t>
  </si>
  <si>
    <t>所定价格涵盖手术计划、术区准备、消毒、切开、分离、切除、缝合修复、处理用物，必要时包扎固定、放置引流物等步骤所需的人力资源和基本物质资源消耗。</t>
  </si>
  <si>
    <t>013313000060000</t>
  </si>
  <si>
    <t>阴蒂整形费</t>
  </si>
  <si>
    <t>通过手术方式缩小或成形阴蒂。</t>
  </si>
  <si>
    <t>所定价格涵盖手术计划、术区准备、消毒、切除、缝合、成形、处理用物等步骤所需的人力资源和基本物质资源消耗。</t>
  </si>
  <si>
    <t>013313000070000</t>
  </si>
  <si>
    <t>阴唇整形费</t>
  </si>
  <si>
    <t>通过手术切除增生或不对称的阴唇组织，或成形阴唇。</t>
  </si>
  <si>
    <t>013313000080000</t>
  </si>
  <si>
    <t>阴唇粘连分离费</t>
  </si>
  <si>
    <t>通过手术分离阴唇粘连。</t>
  </si>
  <si>
    <t>所定价格涵盖手术计划、术区准备、消毒、分离、处理用物等步骤所需的人力资源和基本物质资源消耗。</t>
  </si>
  <si>
    <t>013313000090000</t>
  </si>
  <si>
    <t>处女膜切开费</t>
  </si>
  <si>
    <t>通过手术切开闭锁或者肥厚的处女膜。</t>
  </si>
  <si>
    <t>013313000100000</t>
  </si>
  <si>
    <t>处女膜修复费</t>
  </si>
  <si>
    <t>通过手术修补恢复完整处女膜缘。</t>
  </si>
  <si>
    <t>所定价格涵盖手术计划、术区准备、消毒、缝合修复、处理用物等步骤所需的人力资源和基本物质资源消耗。</t>
  </si>
  <si>
    <t>013313000110000</t>
  </si>
  <si>
    <t>阴道切除费</t>
  </si>
  <si>
    <t>通过手术切除部分或全部阴道。</t>
  </si>
  <si>
    <t>所定价格涵盖手术计划、术区准备、消毒、切除、缝合、处理用物等步骤所需的人力资源和基本物质资源消耗。</t>
  </si>
  <si>
    <t>013313000110001</t>
  </si>
  <si>
    <t>阴道切除费-阴道赘生物或肿物切除（减收）</t>
  </si>
  <si>
    <t>013313000120000</t>
  </si>
  <si>
    <t>阴道壁修补费</t>
  </si>
  <si>
    <t>通过手术修补阴道壁。</t>
  </si>
  <si>
    <t>所定价格涵盖手术计划、术区准备、消毒、切开、分离、缝合修补、处理用物，必要时放置引流物等步骤所需的人力资源和基本物质资源消耗。</t>
  </si>
  <si>
    <t>013313000120001</t>
  </si>
  <si>
    <t>阴道壁修补费-前后壁同时修补（加收）</t>
  </si>
  <si>
    <t>013313000130000</t>
  </si>
  <si>
    <t>阴道瘘修补费</t>
  </si>
  <si>
    <t>通过手术修补外阴或其他器官与阴道间的异常通道（瘘管）。</t>
  </si>
  <si>
    <t>所定价格涵盖手术计划、术区准备、消毒、分离、切除、缝合修补、处理用物，必要时放置引流物等步骤所需的人力资源和基本物质资源消耗。</t>
  </si>
  <si>
    <r>
      <rPr>
        <sz val="9"/>
        <rFont val="宋体"/>
        <charset val="134"/>
      </rPr>
      <t>瘘管</t>
    </r>
    <r>
      <rPr>
        <sz val="9"/>
        <rFont val="PingFang SC"/>
        <charset val="134"/>
      </rPr>
      <t>·</t>
    </r>
    <r>
      <rPr>
        <sz val="9"/>
        <rFont val="宋体"/>
        <charset val="134"/>
      </rPr>
      <t>次</t>
    </r>
  </si>
  <si>
    <t>013313000140000</t>
  </si>
  <si>
    <t>阴道矫形费</t>
  </si>
  <si>
    <t>通过手术修复畸形或结构异常的阴道。</t>
  </si>
  <si>
    <t>所定价格涵盖手术计划、术区准备、消毒、切开、成形、缝合、处理用物，必要时包扎固定、放置引流物等步骤所需的人力资源和基本物质资源消耗。</t>
  </si>
  <si>
    <t>013313000150000</t>
  </si>
  <si>
    <t>阴道紧缩手术费</t>
  </si>
  <si>
    <t>通过手术紧缩阴道壁。</t>
  </si>
  <si>
    <t>所定价格涵盖手术计划、术区准备、消毒、加固、缝合、处理用物等步骤所需的人力资源和基本物质资源消耗。</t>
  </si>
  <si>
    <t>013313000160000</t>
  </si>
  <si>
    <t>阴道替代成形费</t>
  </si>
  <si>
    <t>通过手术替代成形，治疗阴道缺失、畸形或结构异常。</t>
  </si>
  <si>
    <t>013313000170000</t>
  </si>
  <si>
    <t>阴道闭合手术费</t>
  </si>
  <si>
    <t>通过手术方式缝合部分或全部阴道腔。</t>
  </si>
  <si>
    <t>所定价格涵盖手术计划、术区准备、消毒、分离、切除、缝合、处理用物，必要时包扎固定、放置引流物等步骤所需的人力资源和基本物质资源消耗。</t>
  </si>
  <si>
    <t>013313000180000</t>
  </si>
  <si>
    <t>宫颈环扎费（非孕期）</t>
  </si>
  <si>
    <t>通过手术环扎宫颈口。</t>
  </si>
  <si>
    <t>所定价格涵盖手术计划、术区准备、消毒、环扎、处理用物、拆线等步骤所需的人力资源和基本物质资源消耗。</t>
  </si>
  <si>
    <t>013313000190000</t>
  </si>
  <si>
    <t>宫颈部分切除费</t>
  </si>
  <si>
    <t>通过手术切除部分宫颈。</t>
  </si>
  <si>
    <t>013313000200000</t>
  </si>
  <si>
    <t>宫颈根治性切除费</t>
  </si>
  <si>
    <t>通过手术切除全部的宫颈、周围组织及盆腔淋巴结。</t>
  </si>
  <si>
    <t>所定价格涵盖手术计划、术区准备、消毒、分离、切除、缝合、处理用物等步骤所需的人力资源和基本物质资源消耗。</t>
  </si>
  <si>
    <t>013313000210000</t>
  </si>
  <si>
    <t>宫颈肌瘤切除费（常规）</t>
  </si>
  <si>
    <t>通过手术切除宫颈肌瘤。</t>
  </si>
  <si>
    <t>所定价格涵盖手术计划、术区准备、消毒、宫腔探查、切除肌瘤、缝合、处理用物等步骤所需的人力资源和基本物质资源消耗。</t>
  </si>
  <si>
    <t>013313000220000</t>
  </si>
  <si>
    <t>宫颈肌瘤切除费（复杂）</t>
  </si>
  <si>
    <t>通过手术切除复杂情况宫颈肌瘤。</t>
  </si>
  <si>
    <t>复杂指：宫颈管内肌瘤≥3厘米或肌瘤切除数≥2个</t>
  </si>
  <si>
    <t>013313000230000</t>
  </si>
  <si>
    <t>人工流产费（常规）</t>
  </si>
  <si>
    <t>通过钳刮、吸引等方式终止早期妊娠。</t>
  </si>
  <si>
    <t>所定价格涵盖手术计划、术区准备、冲洗、消毒、探针探查、钳刮、吸引、检查妊娠物的完整性、处理用物等步骤所需的人力资源和基本物质资源消耗。</t>
  </si>
  <si>
    <t>013313000240000</t>
  </si>
  <si>
    <t>人工流产费（复杂）</t>
  </si>
  <si>
    <t>通过钳刮、吸引等方式终止复杂情况的早期妊娠。</t>
  </si>
  <si>
    <t>复杂指：畸形子宫、瘢痕子宫、 哺乳期子宫、宫颈妊娠等。</t>
  </si>
  <si>
    <t>013313000250000</t>
  </si>
  <si>
    <t>清宫费（常规）</t>
  </si>
  <si>
    <t>通过手术去除宫内异常组织，或取出宫内组织。</t>
  </si>
  <si>
    <t>所定价格涵盖手术计划、术区准备、消毒、宫腔探查、清宫或分段刮宫、处理用物等步骤所需的人力资源和基本物质资源消耗。</t>
  </si>
  <si>
    <t>不与“宫腔异物取出费”、“瘢痕子宫妊娠病灶切除费”同时收取。</t>
  </si>
  <si>
    <t>013313000250100</t>
  </si>
  <si>
    <t>清宫费（常规）-宫腔组织吸取（扩展）</t>
  </si>
  <si>
    <t>013313000250200</t>
  </si>
  <si>
    <t>清宫费（常规）-刮宫（扩展）</t>
  </si>
  <si>
    <t>013313000260000</t>
  </si>
  <si>
    <t>清宫费（复杂）</t>
  </si>
  <si>
    <t>对病情复杂的情况，通过手术去除宫内异常组织，或取出宫内组织。</t>
  </si>
  <si>
    <t>1.复杂指：畸形子宫、瘢痕子宫、稽留流产等。
2.分段诊刮指同时取出宫颈和宫腔的组织。
3.不与“宫腔异物取出费”、“瘢痕子宫妊娠病灶切除费”同时收取。</t>
  </si>
  <si>
    <t>013313000260100</t>
  </si>
  <si>
    <t>清宫费（复杂）-分段诊刮（扩展）</t>
  </si>
  <si>
    <t>013313000270000</t>
  </si>
  <si>
    <t>宫腔粘连分离费</t>
  </si>
  <si>
    <t>通过手术分离宫腔粘连。</t>
  </si>
  <si>
    <t>所定价格涵盖手术计划、术区准备、消毒、宫腔探查、分离、处理用物等步骤所需的人力资源和基本物质资源消耗。</t>
  </si>
  <si>
    <t>013313000270001</t>
  </si>
  <si>
    <t>宫腔粘连分离费-宫颈管粘连分离（加收）</t>
  </si>
  <si>
    <t>013313000280000</t>
  </si>
  <si>
    <t>宫腔异物取出费</t>
  </si>
  <si>
    <t>通过器械取出嵌顿在子宫壁的宫腔内异物。</t>
  </si>
  <si>
    <t>所定价格涵盖手术计划、扩宫、探查、取异物，必要时缝合、处理用物等操作所需的人力资源和基本物质资源消耗。</t>
  </si>
  <si>
    <t>不与“清宫费”、“瘢痕子宫妊娠病灶切除费”同时收取。</t>
  </si>
  <si>
    <t>013313000290000</t>
  </si>
  <si>
    <t>宫内节育器放置费</t>
  </si>
  <si>
    <t>在子宫内放入节育器。</t>
  </si>
  <si>
    <t>所定价格涵盖手术计划、术区准备、冲洗、消毒、扩张、放置节育器、处理用物等步骤所需的人力资源和基本物质资源消耗。</t>
  </si>
  <si>
    <t>013313000290001</t>
  </si>
  <si>
    <t>宫内节育器放置费-宫内节育器缝合固定（加收）</t>
  </si>
  <si>
    <t>013313000300000</t>
  </si>
  <si>
    <t>宫内节育器取出费</t>
  </si>
  <si>
    <t>取出子宫内的节育器。</t>
  </si>
  <si>
    <t>所定价格涵盖手术计划、术区准备、冲洗、消毒、扩张、取出节育器、处理用物等步骤所需的人力资源和基本物质资源消耗。</t>
  </si>
  <si>
    <t>取出嵌顿在子宫壁上的节育器，按“宫腔异物取出费”收取。</t>
  </si>
  <si>
    <t>013313000310000</t>
  </si>
  <si>
    <t>子宫活检费</t>
  </si>
  <si>
    <t>取子宫或韧带部位组织进行活检。</t>
  </si>
  <si>
    <t>所定价格涵盖手术计划、术区准备、消毒、切开、探查、取样、处理用物等步骤所需的人力资源和基本物质资源消耗。</t>
  </si>
  <si>
    <t>不与同部位其他手术同时收费。</t>
  </si>
  <si>
    <t>013313000320000</t>
  </si>
  <si>
    <t>瘢痕子宫妊娠病灶切除切除费</t>
  </si>
  <si>
    <t>通过手术切除瘢痕子宫的妊娠组织。</t>
  </si>
  <si>
    <t>所定价格涵盖手术计划、术区准备、消毒、切开、宫腔探查、切除、缝合、处理用物，必要时修补等步骤所需的人力资源和基本物质资源消耗。</t>
  </si>
  <si>
    <t>不与“清宫费”、“宫腔异物取出费”同时收取。</t>
  </si>
  <si>
    <t>013313000320100</t>
  </si>
  <si>
    <t>瘢痕子宫妊娠病灶切除切除费-宫角妊娠病灶切除（扩展）</t>
  </si>
  <si>
    <t>013313000330000</t>
  </si>
  <si>
    <t>子宫内膜去除费</t>
  </si>
  <si>
    <t>通过各种方式去除子宫内膜。</t>
  </si>
  <si>
    <t>所定价格涵盖手术计划、术区准备、消毒、宫腔探查、去除内膜、处理用物等步骤所需的人力资源和基本物质资源消耗。</t>
  </si>
  <si>
    <t>013313000340000</t>
  </si>
  <si>
    <t>子宫内膜息肉去除费</t>
  </si>
  <si>
    <t>通过手术去除子宫内膜息肉。</t>
  </si>
  <si>
    <t>所定价格涵盖手术计划、术区准备、消毒、宫腔探查、去除、处理用物等步骤所需的人力资源和基本物质资源消耗。</t>
  </si>
  <si>
    <t>013313000340001</t>
  </si>
  <si>
    <t>子宫内膜息肉去除费-宫颈管息肉去除（减收）</t>
  </si>
  <si>
    <t>013313000350000</t>
  </si>
  <si>
    <t>子宫肌瘤切除费（常规）</t>
  </si>
  <si>
    <t>通过手术切除子宫肌瘤。</t>
  </si>
  <si>
    <t>013313000350100</t>
  </si>
  <si>
    <t>子宫肌瘤切除费（常规）-子宫腺肌病灶切除（扩展）</t>
  </si>
  <si>
    <t>013313000360000</t>
  </si>
  <si>
    <t>子宫肌瘤切除费（复杂）</t>
  </si>
  <si>
    <t>通过手术切除复杂情况子宫肌瘤。</t>
  </si>
  <si>
    <t>复杂指：肌瘤≥8厘米或肌瘤切除数≥6个。</t>
  </si>
  <si>
    <t>013313000370000</t>
  </si>
  <si>
    <t>子宫动脉结扎费</t>
  </si>
  <si>
    <t>通过手术结扎子宫动脉，阻断子宫血供。</t>
  </si>
  <si>
    <t>所定价格涵盖手术计划、术区准备、消毒、宫腔探查、结扎、处理用物等步骤所需的人力资源和基本物质资源消耗。</t>
  </si>
  <si>
    <t>013313000380000</t>
  </si>
  <si>
    <t>子宫次全切除费</t>
  </si>
  <si>
    <t>通过手术切除子宫体，同时保留宫颈。</t>
  </si>
  <si>
    <t>所定价格涵盖手术计划、术区准备、消毒、切开、宫腔探查、切除、分离、缝合、处理用物等步骤所需的人力资源和基本物质资源消耗。</t>
  </si>
  <si>
    <t>013313000390000</t>
  </si>
  <si>
    <t>子宫全切除费</t>
  </si>
  <si>
    <t>通过手术切除全部子宫。</t>
  </si>
  <si>
    <t>013313000400000</t>
  </si>
  <si>
    <t>子宫扩大切除费（常规）</t>
  </si>
  <si>
    <t>通过手术切除全部子宫及筋膜外周围组织。</t>
  </si>
  <si>
    <t>所定价格涵盖手术计划、术区准备、消毒、切开、盆腹腔探查、分离、切除、缝合、处理用物，必要时放置引流物等步骤所需的人力资源和基本物质资源消耗。</t>
  </si>
  <si>
    <t>013313000410000</t>
  </si>
  <si>
    <t>子宫扩大切除费（复杂）</t>
  </si>
  <si>
    <t>通过手术切除全部子宫，并次广泛、广泛切除筋膜外周围组织。</t>
  </si>
  <si>
    <t>013313000420000</t>
  </si>
  <si>
    <t>子宫修补费</t>
  </si>
  <si>
    <t>通过手术修补破损子宫（包括剖腹产切口憩室）。</t>
  </si>
  <si>
    <t>所定价格涵盖手术计划、术区准备、消毒、宫腔探查、缝合修补、处理用物等步骤所需的人力资源和基本物质资源消耗。</t>
  </si>
  <si>
    <t>013313000430000</t>
  </si>
  <si>
    <t>子宫矫形费</t>
  </si>
  <si>
    <t>通过手术纠正子宫纵隔、残角子宫、双角子宫等子宫畸形。</t>
  </si>
  <si>
    <t>所定价格涵盖手术计划、术区准备、消毒、切开、宫腔探查、缝合、处理用物，必要时切除等步骤所需的人力资源和基本物质资源消耗。</t>
  </si>
  <si>
    <t>013313000440000</t>
  </si>
  <si>
    <t>子宫悬吊费</t>
  </si>
  <si>
    <t>对子宫、阴道周围韧带等组织进行悬吊固定。</t>
  </si>
  <si>
    <t>所定价格涵盖手术计划、术区准备、消毒、切开、分离、缝合悬吊、处理用物等步骤所需的人力资源和基本物质资源消耗。</t>
  </si>
  <si>
    <t>013313000450000</t>
  </si>
  <si>
    <t>输卵管穿刺费</t>
  </si>
  <si>
    <t>通过穿刺输卵管，抽吸引流、注药等。</t>
  </si>
  <si>
    <t>所定价格涵盖手术计划、术区准备、消毒、切开、穿刺、抽吸，必要时注药、取样等步骤所需的人力资源和基本物质资源消耗。</t>
  </si>
  <si>
    <t>013313000460000</t>
  </si>
  <si>
    <t>输卵管通液费</t>
  </si>
  <si>
    <t>通过输卵管注液，进行诊断或治疗输卵管病变。</t>
  </si>
  <si>
    <t>所定价格涵盖手术计划、术区准备、设备调试、摆位、消毒、插管、注液、拔管、处理用物，必要时注药等步骤所需的人力资源和基本物质资源消耗。</t>
  </si>
  <si>
    <t>开展输卵管造影，按“输卵管通液费”+相关影像学造影成像项目收费。</t>
  </si>
  <si>
    <t>013313000470000</t>
  </si>
  <si>
    <t>输卵管矫形费</t>
  </si>
  <si>
    <t>通过手术修复输卵管。</t>
  </si>
  <si>
    <t>所定价格涵盖手术计划、术区准备、消毒、切开、修复、缝合、处理用物等步骤所需的人力资源和基本物质资源消耗。</t>
  </si>
  <si>
    <t>013313000480000</t>
  </si>
  <si>
    <t>输卵管吻合复通费</t>
  </si>
  <si>
    <t>通过手术吻合复通输卵管。</t>
  </si>
  <si>
    <t>所定价格涵盖手术计划、术区准备、消毒、切开、分离、切除、吻合、处理用物等步骤所需的人力资源和基本物质资源消耗。</t>
  </si>
  <si>
    <t>013313000490000</t>
  </si>
  <si>
    <t>输卵管宫角植入费</t>
  </si>
  <si>
    <t>通过手术切除输卵管阻塞段，固定于子宫角。</t>
  </si>
  <si>
    <t>所定价格涵盖手术计划、术区准备、消毒、切除、缝合固定、处理用物等步骤所需的人力资源和基本物质资源消耗。</t>
  </si>
  <si>
    <t>013313000500000</t>
  </si>
  <si>
    <t>输卵管切除费</t>
  </si>
  <si>
    <t>通过手术切除输卵管或输卵管病灶。</t>
  </si>
  <si>
    <t>所定价格涵盖手术计划、术区准备、消毒、切开、分离、切除、缝合、处理用物等步骤所需的人力资源和基本物质资源消耗。</t>
  </si>
  <si>
    <t>013313000510000</t>
  </si>
  <si>
    <t>输卵管开窗费</t>
  </si>
  <si>
    <t>通过手术取出输卵管妊娠物。</t>
  </si>
  <si>
    <t>所定价格涵盖手术计划、术区准备、消毒、切开、分离、取出、处理用物，必要时注药等步骤所需的人力资源和基本物质资源消耗。</t>
  </si>
  <si>
    <t>013313000520000</t>
  </si>
  <si>
    <t>输卵管阻断费</t>
  </si>
  <si>
    <t>通过各种方式阻断输卵管。</t>
  </si>
  <si>
    <t>所定价格涵盖手术计划、术区准备、消毒、切开、分离、阻断、缝合、处理用物等步骤所需的人力资源和基本物质资源消耗。</t>
  </si>
  <si>
    <t>013313000530000</t>
  </si>
  <si>
    <t>卵巢打孔费</t>
  </si>
  <si>
    <t>通过手术在卵巢上打孔。</t>
  </si>
  <si>
    <t>所定价格涵盖手术计划、术区准备、消毒、切开、分离、打孔、处理用物等步骤所需的人力资源和基本物质资源消耗。</t>
  </si>
  <si>
    <t>013313000540000</t>
  </si>
  <si>
    <t>卵巢切开探查费</t>
  </si>
  <si>
    <t>通过手术探查卵巢。</t>
  </si>
  <si>
    <t>所定价格涵盖手术计划、术区准备、消毒、探查、处理用物，必要时取样等步骤所需的人力资源和基本物质资源消耗。</t>
  </si>
  <si>
    <t>013313000550000</t>
  </si>
  <si>
    <t>卵巢部分切除费</t>
  </si>
  <si>
    <t>通过手术切除部分卵巢或卵巢病灶。</t>
  </si>
  <si>
    <t>所定价格涵盖手术计划、术区准备、消毒、切开、分离、切除、缝合、修复、处理用物等步骤所需的人力资源和基本物质资源消耗。</t>
  </si>
  <si>
    <t>013313000550100</t>
  </si>
  <si>
    <t>卵巢部分切除费-卵巢组织切取（扩展）</t>
  </si>
  <si>
    <t>013313000560000</t>
  </si>
  <si>
    <t>卵巢切除费</t>
  </si>
  <si>
    <t>通过手术切除整个卵巢。</t>
  </si>
  <si>
    <t>所定价格涵盖手术计划、术区准备、消毒、切开、分离、切除、处理用物等步骤所需的人力资源和基本物质资源消耗。</t>
  </si>
  <si>
    <t>013313000570000</t>
  </si>
  <si>
    <t>卵巢癌根治性切除费</t>
  </si>
  <si>
    <t>通过手术切除整个子宫、双附件及区域淋巴结、大网膜。</t>
  </si>
  <si>
    <t>013313000580000</t>
  </si>
  <si>
    <t>卵巢移位费</t>
  </si>
  <si>
    <t>通过手术将卵巢移位至身体其他部位。</t>
  </si>
  <si>
    <t>所定价格涵盖手术计划、术区准备、消毒、切开、探查、游离、移位、固定、缝合、处理用物等步骤所需的人力资源和基本物质资源消耗。</t>
  </si>
  <si>
    <t>013313000590000</t>
  </si>
  <si>
    <t>卵巢组织移植费</t>
  </si>
  <si>
    <t>通过手术移植卵巢组织。</t>
  </si>
  <si>
    <t>所定价格涵盖手术计划、术区准备、消毒、切开、分离植入、吻合、固定、缝合、处理用物等步骤所需的人力资源和基本物质资源消耗。</t>
  </si>
  <si>
    <t>013313000600000</t>
  </si>
  <si>
    <t>盆腔手术探查费</t>
  </si>
  <si>
    <t>通过手术探查盆腔脏器、腹膜。</t>
  </si>
  <si>
    <t>013313000610000</t>
  </si>
  <si>
    <t>子宫内膜异位病灶切除费（常规）</t>
  </si>
  <si>
    <t>通过手术切除子宫内膜异位病灶。</t>
  </si>
  <si>
    <t>所定价格涵盖手术计划、术区准备、消毒、切开、探查、分离、切除异位内膜，必要时缝合、放置引流物、处理用物等步骤所需的人力资源和基本物质资源消耗。</t>
  </si>
  <si>
    <t>013313000620000</t>
  </si>
  <si>
    <t>子宫内膜异位病灶切除费（复杂）</t>
  </si>
  <si>
    <t>通过手术切除复杂情况子宫内膜异位病灶。</t>
  </si>
  <si>
    <t>复杂指：子宫内膜异位病变浸润深度≥5毫米或侵犯3个及以上部位。</t>
  </si>
  <si>
    <t>013313000630000</t>
  </si>
  <si>
    <t>淋巴结清扫费（盆腔）</t>
  </si>
  <si>
    <t>通过手术清扫盆腔淋巴结。</t>
  </si>
  <si>
    <t>013313000640000</t>
  </si>
  <si>
    <t>盆腔粘连松解费</t>
  </si>
  <si>
    <t>通过手术分离盆腔粘连组织。</t>
  </si>
  <si>
    <t>所定价格涵盖手术计划、术区准备、消毒、探查、分离松解、处理用物等步骤所需的人力资源和基本物质资源消耗。</t>
  </si>
  <si>
    <t>013313000650000</t>
  </si>
  <si>
    <t>盆腔肿瘤切除费</t>
  </si>
  <si>
    <t>通过手术切除盆腔内肿瘤。</t>
  </si>
  <si>
    <t>所定价格涵盖手术计划、术区准备、消毒、探查、切除、缝合、处理用物等步骤所需的人力资源和基本物质资源消耗。</t>
  </si>
  <si>
    <t>013313000660000</t>
  </si>
  <si>
    <t>盆底重建费</t>
  </si>
  <si>
    <t>通过手术重建盆底支持组织。</t>
  </si>
  <si>
    <t>013313000670000</t>
  </si>
  <si>
    <t>避孕药皮下埋植费</t>
  </si>
  <si>
    <t>皮下埋植避孕药。</t>
  </si>
  <si>
    <t>所定价格涵盖手术计划、术区准备、消毒、切开、埋植、取出药物、缝合、处理用物等步骤所需的人力资源和基本物质资源消耗。</t>
  </si>
  <si>
    <t>013313000680000</t>
  </si>
  <si>
    <t>避孕药取出费</t>
  </si>
  <si>
    <t>取出皮下埋植的避孕药。</t>
  </si>
  <si>
    <t>所定价格涵盖手术计划、术区准备、消毒、切开、取出药物、缝合、处理用物等步骤所需的人力资源和基本物质资源消耗。</t>
  </si>
  <si>
    <t>012411000010000</t>
  </si>
  <si>
    <t>肾盂内压检查费</t>
  </si>
  <si>
    <t>通过各种方式测定肾盂内压，辅助判断肾盂输尿管连接部是否存在梗阻。</t>
  </si>
  <si>
    <t>所定价格涵盖放置导管、注射、观察记录、出具报告、处理用物等步骤所需的人力资源和基本物质资源消耗。</t>
  </si>
  <si>
    <r>
      <rPr>
        <sz val="9"/>
        <rFont val="宋体"/>
        <charset val="134"/>
      </rPr>
      <t>“</t>
    </r>
    <r>
      <rPr>
        <sz val="9"/>
        <rFont val="宋体"/>
        <charset val="0"/>
      </rPr>
      <t>次</t>
    </r>
    <r>
      <rPr>
        <sz val="9"/>
        <rFont val="宋体"/>
        <charset val="134"/>
      </rPr>
      <t>”</t>
    </r>
    <r>
      <rPr>
        <sz val="9"/>
        <rFont val="宋体"/>
        <charset val="0"/>
      </rPr>
      <t>指双侧，单侧检查按</t>
    </r>
    <r>
      <rPr>
        <sz val="9"/>
        <rFont val="宋体"/>
        <charset val="134"/>
      </rPr>
      <t>50%</t>
    </r>
    <r>
      <rPr>
        <sz val="9"/>
        <rFont val="宋体"/>
        <charset val="0"/>
      </rPr>
      <t>收取</t>
    </r>
  </si>
  <si>
    <t>012411000020000</t>
  </si>
  <si>
    <t>尿流动力学检查费</t>
  </si>
  <si>
    <t>通过各种方式对尿路功能状态进行评估，辅助诊断尿路功能障碍性疾病。</t>
  </si>
  <si>
    <t>所定价格涵盖检测尿流率与动力学、出具报告、处理用物等步骤所需的人力资源和基本物质资源消耗。</t>
  </si>
  <si>
    <t>012411000030000</t>
  </si>
  <si>
    <t>泌尿系镜检查费（肾镜）</t>
  </si>
  <si>
    <t>通过肾镜观察和诊断泌尿系统疾病。</t>
  </si>
  <si>
    <t>所定价格涵盖消毒、插管、扩张通道、观察、出具报告、处理用物、必要时穿刺等步骤所需的人力资源和基本物质资源消耗。</t>
  </si>
  <si>
    <t>012411000040000</t>
  </si>
  <si>
    <t>泌尿系镜检查费（输尿管镜）</t>
  </si>
  <si>
    <t>通过输尿管镜观察和诊断泌尿系统疾病。</t>
  </si>
  <si>
    <t>所定价格涵盖消毒、插管、扩张通道、观察、出具报告、处理用物等步骤所需的人力资源和基本物质资源消耗。</t>
  </si>
  <si>
    <t>012411000040100</t>
  </si>
  <si>
    <t>泌尿系镜检查费（输尿管镜）-精囊镜检查（扩展）</t>
  </si>
  <si>
    <t>012411000050000</t>
  </si>
  <si>
    <t>泌尿系镜检查费（膀胱镜尿道镜）</t>
  </si>
  <si>
    <t>通过膀胱镜尿道镜观察和诊断泌尿系统疾病。</t>
  </si>
  <si>
    <t>012412000010000</t>
  </si>
  <si>
    <t>性刺激勃起检查费</t>
  </si>
  <si>
    <t>通过各种方式对患者在各类性刺激环境下勃起次数、持续时间、硬度分级等情况进行监测。</t>
  </si>
  <si>
    <t>所定价格涵盖消毒、设备准备、刺激、监测、读取结果、出具报告、处理用物等步骤所需的人力资源和基本物质资源消耗。</t>
  </si>
  <si>
    <t>012412000020000</t>
  </si>
  <si>
    <t>阴茎勃起检查费</t>
  </si>
  <si>
    <t>对患者夜间或模拟夜间环境下勃起次数、持续时间、硬度分级等情况进行监测。</t>
  </si>
  <si>
    <t>所定价格涵盖消毒、设备准备、监测、读取结果、出具报告、处理用物等步骤所需的人力资源和基本物质资源消耗。</t>
  </si>
  <si>
    <t>012412000030000</t>
  </si>
  <si>
    <t>阴茎超声血流图检查费</t>
  </si>
  <si>
    <t>对患者阴茎海绵体内血流情况进行检测。</t>
  </si>
  <si>
    <t>所定价格涵盖消毒、设备准备、检测、诊断、出具报告、处理用物等步骤所需的人力资源和基本物质资源消耗。</t>
  </si>
  <si>
    <t>012412000040000</t>
  </si>
  <si>
    <t>阴茎勃起神经检查费</t>
  </si>
  <si>
    <t>通过各种方式对患者勃起相关神经进行检测。</t>
  </si>
  <si>
    <t>所定价格涵盖消毒、设备准备、检测、读取结果、出具报告、处理用物等步骤所需的人力资源和基本物质资源消耗。</t>
  </si>
  <si>
    <t>013110000190000</t>
  </si>
  <si>
    <t>体外冲击波碎石费</t>
  </si>
  <si>
    <t>通过冲击波聚焦能量，裂解尿路结石，便于结石排出。</t>
  </si>
  <si>
    <t>所定价格涵盖体位摆放、机器校准、能量释放、结石裂解、排出体外等步骤所需的人力资源和基本物质资源消耗。</t>
  </si>
  <si>
    <t>013110000200000</t>
  </si>
  <si>
    <t>泌尿系镜下治疗费（常规）</t>
  </si>
  <si>
    <t>通过置物、取物等方式对泌尿系统及男性生殖系统病灶进行治疗。</t>
  </si>
  <si>
    <t>所定价格涵盖消毒、下镜、治疗、撤镜等步骤所需的人力资源和基本物质资源消耗。（不含泌尿系镜下检查）</t>
  </si>
  <si>
    <t>同时行常规治疗和特殊治疗的，按照“泌尿系镜下治疗费（特殊）”收取。</t>
  </si>
  <si>
    <t>013110000210000</t>
  </si>
  <si>
    <t>泌尿系镜下治疗费（特殊）</t>
  </si>
  <si>
    <t>通过电凝、冷冻、蒸汽、射频、微波等各种物理方式对泌尿系统及男性生殖系统病灶进行治疗。</t>
  </si>
  <si>
    <t>所定价格涵盖消毒、下镜、治疗、取出、撤镜等步骤所需的人力资源和基本物质资源消耗。（不含泌尿系镜下检查）</t>
  </si>
  <si>
    <t>1.同一治疗位置使用多种能量源只可收取一次。
2.同时行常规治疗和特殊治疗的，按照“泌尿系镜下治疗费（特殊）”收取。</t>
  </si>
  <si>
    <t>013311000040000</t>
  </si>
  <si>
    <t>泌尿系异物取出费</t>
  </si>
  <si>
    <t>通过手术从下尿路取出异物。</t>
  </si>
  <si>
    <t>所定价格涵盖手术计划、术区准备、消毒、取出异物、缝合、处理用物等步骤所需的人力资源和基本物质资源消耗。</t>
  </si>
  <si>
    <t>本项目中的“上尿路”指：肾脏及输尿管。</t>
  </si>
  <si>
    <t>013311000040001</t>
  </si>
  <si>
    <t>泌尿系异物取出费-上尿路（加收）</t>
  </si>
  <si>
    <t>013311000040011</t>
  </si>
  <si>
    <t>泌尿系异物取出费-儿童（加收）</t>
  </si>
  <si>
    <t>013311000050000</t>
  </si>
  <si>
    <t>泌尿系取石费</t>
  </si>
  <si>
    <t>通过手术从下尿路取出结石。</t>
  </si>
  <si>
    <t>所定价格涵盖手术计划、术区准备、消毒、取石、缝合、处理用物等步骤所需的人力资源和基本物质资源消耗。</t>
  </si>
  <si>
    <t>013311000050001</t>
  </si>
  <si>
    <t>泌尿系取石费-上尿路（加收）</t>
  </si>
  <si>
    <t>013311000050011</t>
  </si>
  <si>
    <t>泌尿系取石费-儿童（加收）</t>
  </si>
  <si>
    <t>013311000060000</t>
  </si>
  <si>
    <t>泌尿系造瘘费</t>
  </si>
  <si>
    <t>通过手术建立泌尿系与皮肤的瘘道。</t>
  </si>
  <si>
    <t>所定价格涵盖手术计划、术区准备、消毒、穿刺、建立瘘道、引流、缝合、处理用物等步骤所需的人力资源和基本物质资源消耗。</t>
  </si>
  <si>
    <t>013311000060001</t>
  </si>
  <si>
    <t>泌尿系造瘘费-上尿路（加收）</t>
  </si>
  <si>
    <t>013311000060011</t>
  </si>
  <si>
    <t>泌尿系造瘘费-儿童（加收）</t>
  </si>
  <si>
    <t>013311000070000</t>
  </si>
  <si>
    <t>泌尿道瘘修补费</t>
  </si>
  <si>
    <t>通过手术修补消化系统、生殖系统与泌尿系统之间的瘘道。</t>
  </si>
  <si>
    <t>所定价格涵盖手术计划、术区准备、消毒、切开、修补、重建、缝合、处理用物等步骤所需的人力资源和基本物质资源消耗。</t>
  </si>
  <si>
    <t>013311000070100</t>
  </si>
  <si>
    <t>泌尿道瘘修补费-膀胱子宫瘘修补（扩展）</t>
  </si>
  <si>
    <t>013311000071100</t>
  </si>
  <si>
    <t>泌尿道瘘修补费-膀胱阴道瘘修补（扩展）</t>
  </si>
  <si>
    <t>013311000070001</t>
  </si>
  <si>
    <t>泌尿道瘘修补费-儿童（加收）</t>
  </si>
  <si>
    <t>013311000080000</t>
  </si>
  <si>
    <t>肾穿刺费</t>
  </si>
  <si>
    <t>通过手术穿刺肾脏进行治疗。</t>
  </si>
  <si>
    <t>所定价格涵盖手术计划、术区准备、消毒、穿刺、闭合通路、处理用物等步骤所需的人力资源和基本物质资源消耗。</t>
  </si>
  <si>
    <t>013311000080001</t>
  </si>
  <si>
    <t>肾穿刺费-肾周脓肿引流（加收）</t>
  </si>
  <si>
    <t>013311000080100</t>
  </si>
  <si>
    <t>肾穿刺费-肾封闭（扩展）</t>
  </si>
  <si>
    <t>013311000080011</t>
  </si>
  <si>
    <t>肾穿刺费-儿童（加收）</t>
  </si>
  <si>
    <t>013311000090000</t>
  </si>
  <si>
    <t>肾周围淋巴管剥脱费</t>
  </si>
  <si>
    <t>通过手术结扎肾周围淋巴管。</t>
  </si>
  <si>
    <t>所定价格涵盖手术计划、术区准备、消毒、探查、淋巴管剥脱、创面检查、关闭、结扎、缝合、处理用物等步骤所需的人力资源和基本物质资源消耗。</t>
  </si>
  <si>
    <t>013311000090001</t>
  </si>
  <si>
    <t>肾周围淋巴管剥脱费-儿童（加收）</t>
  </si>
  <si>
    <t>013311000100000</t>
  </si>
  <si>
    <t>肾包膜剥脱费</t>
  </si>
  <si>
    <t>通过手术剥脱肾包膜。</t>
  </si>
  <si>
    <t>所定价格涵盖手术计划、术区准备、切开、探查、剥除、检查、关闭、缝合、处理用物等步骤所需的人力资源和基本物质资源消耗。</t>
  </si>
  <si>
    <t>013311000100001</t>
  </si>
  <si>
    <t>肾包膜剥脱费-儿童（加收）</t>
  </si>
  <si>
    <t>013311000110000</t>
  </si>
  <si>
    <t>融合肾分解费</t>
  </si>
  <si>
    <t>通过手术解除两肾粘连。</t>
  </si>
  <si>
    <t>所定价格涵盖手术计划、术区准备、切开、分离、检查和处理并发症、包扎、缝合、处理用物等步骤所需的人力资源和基本物质资源消耗。</t>
  </si>
  <si>
    <t>013311000110001</t>
  </si>
  <si>
    <t>融合肾分解费-儿童（加收）</t>
  </si>
  <si>
    <t>013311000120000</t>
  </si>
  <si>
    <t>肾修补费</t>
  </si>
  <si>
    <t>通过手术将破裂肾脏止血、缝合。</t>
  </si>
  <si>
    <t>所定价格涵盖手术计划、术区准备、消毒、探查、血肿清除、止血、缝合及引流、处理用物等步骤所需的人力资源和基本物质资源消耗。</t>
  </si>
  <si>
    <t>013311000120001</t>
  </si>
  <si>
    <t>肾修补费-儿童（加收）</t>
  </si>
  <si>
    <t>013311000130000</t>
  </si>
  <si>
    <t>肾囊肿去顶费</t>
  </si>
  <si>
    <t>通过手术去除囊肿顶部引流囊液、减轻压迫。</t>
  </si>
  <si>
    <t>所定价格涵盖手术计划、术区准备、切开、去顶、缝合、引流、处理用物等步骤所需的人力资源和基本物质资源消耗。</t>
  </si>
  <si>
    <t>013311000130001</t>
  </si>
  <si>
    <t>肾囊肿去顶费-儿童（加收）</t>
  </si>
  <si>
    <t>013311000140000</t>
  </si>
  <si>
    <t>肾部分切除费</t>
  </si>
  <si>
    <t>通过手术切除肾实质病灶，保留同侧正常肾组织。</t>
  </si>
  <si>
    <t>所定价格涵盖手术计划、术区准备、切开、探查、止血、缝合、引流、处理用物等步骤所需的人力资源和基本物质资源消耗。</t>
  </si>
  <si>
    <t>本项目中的“巨大病灶”指：病灶最大径≥4cm。</t>
  </si>
  <si>
    <t>013311000140001</t>
  </si>
  <si>
    <t>肾部分切除费-巨大病灶（加收）</t>
  </si>
  <si>
    <t>013311000140011</t>
  </si>
  <si>
    <t>肾部分切除费-儿童（加收）</t>
  </si>
  <si>
    <t>013311000150000</t>
  </si>
  <si>
    <t>肾全切费</t>
  </si>
  <si>
    <t>通过手术切除单侧全部肾脏组织。</t>
  </si>
  <si>
    <t>所定价格涵盖手术计划、术区准备、切开、探查、切除肾脏、检查、关闭、缝合、处理用物等步骤所需的人力资源和基本物质资源消耗。</t>
  </si>
  <si>
    <t>013311000150001</t>
  </si>
  <si>
    <t>肾全切费-儿童（加收）</t>
  </si>
  <si>
    <t>013311000160000</t>
  </si>
  <si>
    <t>肾上腺部分切除费</t>
  </si>
  <si>
    <t>通过手术切除部分肾上腺。</t>
  </si>
  <si>
    <t>所定价格涵盖手术计划、术区准备、切开、探查、切除部分肾上腺、检查、关闭、缝合、处理用物等步骤所需的人力资源和基本物质资源消耗。</t>
  </si>
  <si>
    <t>013311000160001</t>
  </si>
  <si>
    <t>肾上腺部分切除费-肾上腺嗜铬细胞瘤切除（加收）</t>
  </si>
  <si>
    <t>013311000160011</t>
  </si>
  <si>
    <t>肾上腺部分切除费-儿童（加收）</t>
  </si>
  <si>
    <t>013311000170000</t>
  </si>
  <si>
    <t>肾上腺全切费</t>
  </si>
  <si>
    <t>通过手术切除单侧全部肾上腺。</t>
  </si>
  <si>
    <t>所定价格涵盖手术计划、术区准备、切开、探查、切除肾上腺、检查、关闭、缝合、处理用物等步骤所需的人力资源和基本物质资源消耗。</t>
  </si>
  <si>
    <t>013311000170001</t>
  </si>
  <si>
    <t>肾上腺全切费-上腺嗜铬细胞瘤切除（加收）</t>
  </si>
  <si>
    <t>013311000170011</t>
  </si>
  <si>
    <t>肾上腺全切费-儿童（加收）</t>
  </si>
  <si>
    <t>013311000180000</t>
  </si>
  <si>
    <t>肾上腺移植费</t>
  </si>
  <si>
    <t>通过手术实现患者原位肾上腺切除和供体肾上腺植入。</t>
  </si>
  <si>
    <t>所定价格涵盖手术计划、术区准备、切开、切除、整复、植入、吻合、关闭、缝合、处理用物等步骤所需的人力资源和基本物质资源消耗。</t>
  </si>
  <si>
    <t>013311000180100</t>
  </si>
  <si>
    <t>肾上腺移植费-异种器官（扩展）</t>
  </si>
  <si>
    <t>013311000180001</t>
  </si>
  <si>
    <t>肾上腺移植费-儿童（加收）</t>
  </si>
  <si>
    <t>013311000190000</t>
  </si>
  <si>
    <t>输尿管部分切除费</t>
  </si>
  <si>
    <t>通过手术切除输尿管部分组织。</t>
  </si>
  <si>
    <t>所定价格涵盖手术计划、术区准备、消毒、切开、切除、吻合、关闭、缝合、处理用物等步骤所需的人力资源和基本物质资源消耗。</t>
  </si>
  <si>
    <t>013311000190001</t>
  </si>
  <si>
    <t>输尿管部分切除费-儿童（加收）</t>
  </si>
  <si>
    <t>013311000200000</t>
  </si>
  <si>
    <t>肾输尿管全长切除费</t>
  </si>
  <si>
    <t>通过手术切除肾输尿管全长。</t>
  </si>
  <si>
    <t>所定价格涵盖手术计划、术区准备、切开、探查、切除、检查、关闭、缝合、处理用物等步骤所需的人力资源和基本物质资源消耗。</t>
  </si>
  <si>
    <t>013311000200001</t>
  </si>
  <si>
    <t>肾输尿管全长切除费-儿童（加收）</t>
  </si>
  <si>
    <t>013311000210000</t>
  </si>
  <si>
    <t>输尿管支架置入费</t>
  </si>
  <si>
    <t>通过手术置入输尿管支架。</t>
  </si>
  <si>
    <t>所定价格涵盖手术计划、术区准备、消毒、插管、置入支架、撤除、处理用物等步骤所需的人力资源和基本物质资源消耗。</t>
  </si>
  <si>
    <t>013311000210001</t>
  </si>
  <si>
    <t>输尿管支架置入费-儿童（加收）</t>
  </si>
  <si>
    <t>013311000220000</t>
  </si>
  <si>
    <t>输尿管支架取出费</t>
  </si>
  <si>
    <t>通过手术取出输尿管支架。</t>
  </si>
  <si>
    <t>所定价格涵盖手术计划、术区准备、消毒、取出、处理用物等步骤所需的人力资源和基本物质资源消耗。</t>
  </si>
  <si>
    <t>013311000220001</t>
  </si>
  <si>
    <t>输尿管支架取出费-儿童（加收）</t>
  </si>
  <si>
    <t>013311000230000</t>
  </si>
  <si>
    <t>膀胱颈/尿道悬吊费</t>
  </si>
  <si>
    <t>通过手术固定脱垂脏器，改善生理功能。</t>
  </si>
  <si>
    <t>所定价格涵盖手术计划、术区准备、消毒、切开、脏器悬吊、调整确认、包扎、缝合、处理用物等步骤所需的人力资源和基本物质资源消耗。</t>
  </si>
  <si>
    <t>013311000230001</t>
  </si>
  <si>
    <t>膀胱颈/尿道悬吊费-儿童（加收）</t>
  </si>
  <si>
    <t>013311000240000</t>
  </si>
  <si>
    <t>膀胱灌注费</t>
  </si>
  <si>
    <t>通过向膀胱灌注药物或其他液体进行治疗。</t>
  </si>
  <si>
    <t>所定价格涵盖消毒、润滑尿道、插管、灌注、撤管、处理用物等步骤所需的人力资源和基本物质资源消耗。</t>
  </si>
  <si>
    <t>013311000240001</t>
  </si>
  <si>
    <t>膀胱灌注费-儿童（加收）</t>
  </si>
  <si>
    <t>013311000250000</t>
  </si>
  <si>
    <t>膀胱修补费</t>
  </si>
  <si>
    <t>通过手术修补膀胱。</t>
  </si>
  <si>
    <t>013311000250001</t>
  </si>
  <si>
    <t>膀胱修补费-儿童（加收）</t>
  </si>
  <si>
    <t>013311000260000</t>
  </si>
  <si>
    <t>膀胱颈重建费</t>
  </si>
  <si>
    <t>通过手术重建膀胱颈。</t>
  </si>
  <si>
    <t>所定价格涵盖手术计划、术区准备、消毒、切开、分离、重建、缝合、处理用物等步骤所需的人力资源和基本物质资源消耗。</t>
  </si>
  <si>
    <t>013311000260001</t>
  </si>
  <si>
    <t>膀胱颈重建费-儿童（加收）</t>
  </si>
  <si>
    <t>013311000270000</t>
  </si>
  <si>
    <t>膀胱部分切除费</t>
  </si>
  <si>
    <t>通过手术切除病变部分膀胱。</t>
  </si>
  <si>
    <t>013311000270011</t>
  </si>
  <si>
    <t>膀胱部分切除费-脐尿管肿瘤切除（加收）</t>
  </si>
  <si>
    <t>013311000270001</t>
  </si>
  <si>
    <t>膀胱部分切除费-儿童（加收）</t>
  </si>
  <si>
    <t>013311000280000</t>
  </si>
  <si>
    <t>膀胱全切除费</t>
  </si>
  <si>
    <t>通过手术切除全部膀胱。</t>
  </si>
  <si>
    <t>013311000280001</t>
  </si>
  <si>
    <t>膀胱全切除费-儿童（加收）</t>
  </si>
  <si>
    <t>013311000290000</t>
  </si>
  <si>
    <t>根治性膀胱全切除费</t>
  </si>
  <si>
    <t>通过手术根治性完整切除膀胱及周围生殖系统。</t>
  </si>
  <si>
    <t>所定价格涵盖手术计划、术区准备、消毒、切开、切除、关闭、缝合、必要时行盆腔淋巴结清扫、处理用物等步骤所需的人力资源和基本物质资源消耗。</t>
  </si>
  <si>
    <t>男性需切除膀胱、前列腺、精囊腺；女性需切除膀胱、子宫、卵巢、阴道。</t>
  </si>
  <si>
    <t>013311000290001</t>
  </si>
  <si>
    <t>根治性膀胱全切除费-保留性神经（加收）</t>
  </si>
  <si>
    <t>013311000290011</t>
  </si>
  <si>
    <t>根治性膀胱全切除费-儿童（加收）</t>
  </si>
  <si>
    <t>013311000300000</t>
  </si>
  <si>
    <t>尿道支架置入费</t>
  </si>
  <si>
    <t>通过手术置入尿道支架。</t>
  </si>
  <si>
    <t>所定价格涵盖手术计划、术区准备、消毒、置入、调位、撤除导管及必要时球囊扩张、处理用物等步骤所需的人力资源和基本物质资源消耗。</t>
  </si>
  <si>
    <t>013311000300001</t>
  </si>
  <si>
    <t>尿道支架置入费-儿童（加收）</t>
  </si>
  <si>
    <t>013311000310000</t>
  </si>
  <si>
    <t>尿道支架取出费</t>
  </si>
  <si>
    <t>通过手术取出尿道支架。</t>
  </si>
  <si>
    <t>013311000310001</t>
  </si>
  <si>
    <t>尿道支架取出费-儿童（加收）</t>
  </si>
  <si>
    <t>013311000320000</t>
  </si>
  <si>
    <t>尿道部分切除费</t>
  </si>
  <si>
    <t>通过手术切除尿道内病变。</t>
  </si>
  <si>
    <t>所定价格涵盖手术计划、术区准备、消毒、切开、分离、病变切除、尿道成形、缝合、处理用物等步骤所需的人力资源和基本物质资源消耗。</t>
  </si>
  <si>
    <t>013311000320001</t>
  </si>
  <si>
    <t>尿道部分切除费-儿童（加收）</t>
  </si>
  <si>
    <t>013311000330000</t>
  </si>
  <si>
    <t>尿道全切除费</t>
  </si>
  <si>
    <t>通过手术切除完整尿道。</t>
  </si>
  <si>
    <t>所定价格涵盖手术计划、术区准备、消毒、切开、分离、切除、尿道成形、缝合、处理用物等步骤所需的人力资源和基本物质资源消耗。</t>
  </si>
  <si>
    <t>013311000330001</t>
  </si>
  <si>
    <t>尿道全切除费-儿童（加收）</t>
  </si>
  <si>
    <t>013311000340000</t>
  </si>
  <si>
    <t>尿道扩张费</t>
  </si>
  <si>
    <t>通过手术扩张狭窄尿道。</t>
  </si>
  <si>
    <t>所定价格涵盖手术计划、术区准备、消毒、插管、导入球囊、充气扩张、观察调整、撤除、处理用物等步骤所需的人力资源和基本物质资源消耗。</t>
  </si>
  <si>
    <t>013311000340001</t>
  </si>
  <si>
    <t>尿道扩张费-儿童（加收）</t>
  </si>
  <si>
    <t>013311000350000</t>
  </si>
  <si>
    <t>尿道裂成形费（常规）</t>
  </si>
  <si>
    <t>通过手术恢复尿道口正常位置。</t>
  </si>
  <si>
    <t>所定价格涵盖手术计划、术区准备、消毒、尿道裂处理、缺损修复、包皮成型、处理用物等步骤所需的人力资源和基本物质资源消耗。</t>
  </si>
  <si>
    <t>013311000350001</t>
  </si>
  <si>
    <t>尿道裂成形费（常规）-儿童（加收）</t>
  </si>
  <si>
    <t>013311000360000</t>
  </si>
  <si>
    <t>尿道裂成形费（复杂）</t>
  </si>
  <si>
    <t>通过手术使复杂尿道裂恢复正常位置。</t>
  </si>
  <si>
    <t>本项目中的“复杂”指：需横断尿板、重建尿道、增加防水层的情况。</t>
  </si>
  <si>
    <t>013311000360001</t>
  </si>
  <si>
    <t>尿道裂成形费（复杂）-儿童（加收）</t>
  </si>
  <si>
    <t>013311000370000</t>
  </si>
  <si>
    <t>尿流改道费</t>
  </si>
  <si>
    <t>通过手术实现尿道改道。</t>
  </si>
  <si>
    <t>所定价格涵盖手术计划、术区准备、消毒、切开、端端吻合、缝合、处理用物等步骤所需的人力资源和基本物质资源消耗。</t>
  </si>
  <si>
    <t>013311000370001</t>
  </si>
  <si>
    <t>尿流改道费-原位或可控性储尿囊（加收）</t>
  </si>
  <si>
    <t>013311000370011</t>
  </si>
  <si>
    <t>尿流改道费-输尿管造口（减收）</t>
  </si>
  <si>
    <t>013311000370021</t>
  </si>
  <si>
    <t>尿流改道费-儿童（加收）</t>
  </si>
  <si>
    <t>013311000380000</t>
  </si>
  <si>
    <t>尿路成形费（常规）</t>
  </si>
  <si>
    <t>通过手术解除肾盂输尿管连接部、输尿管、尿道处的梗阻，重建尿路。</t>
  </si>
  <si>
    <t>所定价格涵盖手术计划、术区准备、消毒、切开、解除连接部梗阻、裁剪尿路、重建、缝合、处理用物等步骤所需的人力资源和基本物质资源消耗。</t>
  </si>
  <si>
    <t>013311000380001</t>
  </si>
  <si>
    <t>尿路成形费（常规）-儿童（加收）</t>
  </si>
  <si>
    <t>013311000390000</t>
  </si>
  <si>
    <t>尿路成形费（复杂）</t>
  </si>
  <si>
    <t>通过手术解除复杂情况下的肾盂输尿管连接部、输尿管、尿道处的梗阻，重建尿路。</t>
  </si>
  <si>
    <t>本项目中的“复杂”指：双侧同时手术、肠管代输尿管、膀胱瓣代输尿管、口腔黏膜代输尿管、阑尾代输尿管、肾盂瓣成形的方式。</t>
  </si>
  <si>
    <t>013311000390001</t>
  </si>
  <si>
    <t>尿路成形费（复杂）-儿童（加收）</t>
  </si>
  <si>
    <t>013311000400000</t>
  </si>
  <si>
    <t>人工尿道括约肌装置置入费</t>
  </si>
  <si>
    <t>通过手术置入人工尿道括约肌装置。</t>
  </si>
  <si>
    <t>所定价格涵盖手术计划、术区准备、切开、安装、调试、缝合、处理用物等步骤所需的人力资源和基本物质资源消耗。</t>
  </si>
  <si>
    <t>不与“人工尿道括约肌装置更换费”同时收取。</t>
  </si>
  <si>
    <t>013311000400001</t>
  </si>
  <si>
    <t>人工尿道括约肌装置置入费-儿童（加收）</t>
  </si>
  <si>
    <t>013311000410000</t>
  </si>
  <si>
    <t>人工尿道括约肌装置取出费</t>
  </si>
  <si>
    <t>通过手术取出人工尿道括约肌装置。</t>
  </si>
  <si>
    <t>所定价格涵盖手术计划、术区准备、切开、取出、缝合、处理用物等步骤所需的人力资源和基本物质资源消耗。</t>
  </si>
  <si>
    <t>013311000410001</t>
  </si>
  <si>
    <t>人工尿道括约肌装置取出费-儿童（加收）</t>
  </si>
  <si>
    <t>013311000420000</t>
  </si>
  <si>
    <t>人工尿道括约肌装置更换费</t>
  </si>
  <si>
    <t>通过手术更换人工尿道括约肌装置。</t>
  </si>
  <si>
    <t>不与“人工尿道括约肌装置置入费”“人工尿道括约肌装置取出费”同时收取。</t>
  </si>
  <si>
    <t>013311000420001</t>
  </si>
  <si>
    <t>人工尿道括约肌装置更换费-儿童（加收）</t>
  </si>
  <si>
    <t>013312000010000</t>
  </si>
  <si>
    <t>睾丸移植费</t>
  </si>
  <si>
    <t>通过手术移植固定睾丸。</t>
  </si>
  <si>
    <t>所定价格涵盖手术计划、术区准备、消毒、切开、游离、血管吻合、固定、关闭、缝合、处理用物等步骤所需的人力资源和基本物质资源消耗。</t>
  </si>
  <si>
    <t>013312000010100</t>
  </si>
  <si>
    <t>睾丸移植费-异种睾丸（扩展）</t>
  </si>
  <si>
    <t>013312000010001</t>
  </si>
  <si>
    <t>睾丸移植费-儿童（加收）</t>
  </si>
  <si>
    <t>013312000020000</t>
  </si>
  <si>
    <t>隐睾复位费</t>
  </si>
  <si>
    <t>通过手术将隐睾复位至阴囊内。</t>
  </si>
  <si>
    <t>所定价格涵盖手术计划、术区准备、消毒、切开、游离、下降睾丸、固定、关闭、缝合、处理用物等步骤所需的人力资源和基本物质资源消耗。</t>
  </si>
  <si>
    <t>本项目中的“高位”指：腹股沟以上部位，不含腹股沟。</t>
  </si>
  <si>
    <t>013312000020001</t>
  </si>
  <si>
    <t>隐睾复位费-高位复位（加收）</t>
  </si>
  <si>
    <t>013312000020011</t>
  </si>
  <si>
    <t>隐睾复位费-儿童（加收）</t>
  </si>
  <si>
    <t>013312000030000</t>
  </si>
  <si>
    <t>睾丸切除费</t>
  </si>
  <si>
    <t>通过手术切除睾丸。</t>
  </si>
  <si>
    <t>所定价格涵盖手术计划、术区准备、消毒、切开、游离、切除、关闭、缝合、处理用物等步骤所需的人力资源和基本物质资源消耗。</t>
  </si>
  <si>
    <t>013312000030001</t>
  </si>
  <si>
    <t>睾丸切除费-恶性肿瘤切除（加收）</t>
  </si>
  <si>
    <t>013312000030100</t>
  </si>
  <si>
    <t>睾丸切除费-附睾切除（扩展）</t>
  </si>
  <si>
    <t>013312000030011</t>
  </si>
  <si>
    <t>睾丸切除费-儿童（加收）</t>
  </si>
  <si>
    <t>013312000040000</t>
  </si>
  <si>
    <t>睾丸鞘膜翻转费</t>
  </si>
  <si>
    <t>通过手术去除鞘膜积液并翻转鞘膜。</t>
  </si>
  <si>
    <t>所定价格涵盖手术计划、术区准备、消毒、切开、游离、切除、翻转固定、关闭、缝合、处理用物等步骤所需的人力资源和基本物质资源消耗。</t>
  </si>
  <si>
    <t>013312000040001</t>
  </si>
  <si>
    <t>睾丸鞘膜翻转费-儿童（加收）</t>
  </si>
  <si>
    <t>013312000050000</t>
  </si>
  <si>
    <t>睾丸修补费</t>
  </si>
  <si>
    <t>通过手术修补缝合睾丸。</t>
  </si>
  <si>
    <t>所定价格涵盖手术计划、术区准备、消毒、切开、探查、修补、关闭、缝合、处理用物等步骤所需的人力资源和基本物质资源消耗。</t>
  </si>
  <si>
    <t>013312000050001</t>
  </si>
  <si>
    <t>睾丸修补费-儿童（加收）</t>
  </si>
  <si>
    <t>013312000060000</t>
  </si>
  <si>
    <t>睾丸扭转复位费</t>
  </si>
  <si>
    <t>通过手术将扭转睾丸或附件复位固定。</t>
  </si>
  <si>
    <t>所定价格涵盖手术计划、术区准备、消毒、切开、探查、修补、复位、关闭、缝合、处理用物等步骤所需的人力资源和基本物质资源消耗。</t>
  </si>
  <si>
    <t>013312000060001</t>
  </si>
  <si>
    <t>睾丸扭转复位费-儿童（加收）</t>
  </si>
  <si>
    <t>013312000070000</t>
  </si>
  <si>
    <t>鞘膜积液穿刺费</t>
  </si>
  <si>
    <t>通过手术穿刺鞘膜积液。</t>
  </si>
  <si>
    <t>所定价格涵盖消毒、穿刺、抽出内容物、包扎、冷敷等步骤所需的人力资源和基本物质资源消耗。</t>
  </si>
  <si>
    <t>013312000070001</t>
  </si>
  <si>
    <t>鞘膜积液穿刺费-儿童（加收）</t>
  </si>
  <si>
    <t>013312000080000</t>
  </si>
  <si>
    <t>输精管阻断费</t>
  </si>
  <si>
    <t>通过手术阻断输精管。</t>
  </si>
  <si>
    <t>所定价格涵盖手术计划、术区准备、消毒、切开、定位输精管、阻断、缝合、处理用物等步骤所需的人力资源和基本物质资源消耗。</t>
  </si>
  <si>
    <t>013312000080001</t>
  </si>
  <si>
    <t>输精管阻断费-儿童（加收）</t>
  </si>
  <si>
    <t>013312000090000</t>
  </si>
  <si>
    <t>输精管吻合费</t>
  </si>
  <si>
    <t>通过手术吻合输精管。</t>
  </si>
  <si>
    <t>所定价格涵盖手术计划、术区准备、消毒、切开、定位断端、瘢痕切除、通畅实验、定点画线、缝合、处理用物等步骤所需的人力资源和基本物质资源消耗。</t>
  </si>
  <si>
    <t>013312000090001</t>
  </si>
  <si>
    <t>输精管吻合费-输精管附睾吻合（加收）</t>
  </si>
  <si>
    <t>013312000090011</t>
  </si>
  <si>
    <t>输精管吻合费-儿童（加收）</t>
  </si>
  <si>
    <t>013312000100000</t>
  </si>
  <si>
    <t>射精管梗阻治疗费</t>
  </si>
  <si>
    <t>通过手术治疗射精管梗阻。</t>
  </si>
  <si>
    <t>所定价格涵盖手术计划、术区准备、消毒、切开前列腺小囊、止血、缝合、处理用物等步骤所需的人力资源和基本物质资源消耗。</t>
  </si>
  <si>
    <t>013312000100001</t>
  </si>
  <si>
    <t>射精管梗阻治疗费-儿童（加收）</t>
  </si>
  <si>
    <t>013312000110000</t>
  </si>
  <si>
    <t>精囊冲洗费</t>
  </si>
  <si>
    <t>通过手术冲洗精囊。</t>
  </si>
  <si>
    <t>所定价格涵盖手术计划、术区准备、消毒、插管、反复冲洗精囊等步骤的人力资源和基本物质资源消耗。</t>
  </si>
  <si>
    <t>013312000110001</t>
  </si>
  <si>
    <t>精囊冲洗费-儿童（加收）</t>
  </si>
  <si>
    <t>013312000120000</t>
  </si>
  <si>
    <t>精囊肿物切除费</t>
  </si>
  <si>
    <t>通过手术切除精囊肿物。</t>
  </si>
  <si>
    <t>所定价格涵盖手术计划、术区准备、消毒、切开、切除精囊肿物、吻合、关闭、缝合、处理用物等步骤所需的人力资源和基本物质资源消耗。</t>
  </si>
  <si>
    <t>013312000120001</t>
  </si>
  <si>
    <t>精囊肿物切除费-恶性肿瘤切除（加收）</t>
  </si>
  <si>
    <t>013312000120011</t>
  </si>
  <si>
    <t>精囊肿物切除费-儿童（加收）</t>
  </si>
  <si>
    <t>013312000130000</t>
  </si>
  <si>
    <t>精索静脉曲张结扎费</t>
  </si>
  <si>
    <t>通过手术结扎精索静脉。</t>
  </si>
  <si>
    <t>所定价格涵盖手术计划、术区准备、消毒、切开、定位、结扎、关闭、缝合、处理用物等步骤所需的人力资源和基本物质资源消耗。</t>
  </si>
  <si>
    <t>013312000130100</t>
  </si>
  <si>
    <t>精索静脉曲张结扎费-精索静脉瘤切除（扩展）</t>
  </si>
  <si>
    <t>013312000130001</t>
  </si>
  <si>
    <t>精索静脉曲张结扎费-儿童（加收）</t>
  </si>
  <si>
    <t>013312000140000</t>
  </si>
  <si>
    <t>精索静脉曲张栓塞费</t>
  </si>
  <si>
    <t>通过各种方式栓塞精索静脉曲张。</t>
  </si>
  <si>
    <t>所定价格涵盖手术计划、术区准备、消毒、切开、栓塞治疗、缝合、处理用物等步骤所需的人力资源和基本物质资源消耗。</t>
  </si>
  <si>
    <t>013312000140001</t>
  </si>
  <si>
    <t>精索静脉曲张栓塞费-儿童（加收）</t>
  </si>
  <si>
    <t>013111000030000</t>
  </si>
  <si>
    <t>前列腺按摩费</t>
  </si>
  <si>
    <t>通过各种方式按压挤出前列腺液。</t>
  </si>
  <si>
    <t>所定价格涵盖消毒、定位、按摩、处理用物等步骤所需的人力资源和基本物质资源消耗。</t>
  </si>
  <si>
    <t>013111000040000</t>
  </si>
  <si>
    <t>前列腺注射费</t>
  </si>
  <si>
    <t>对前列腺局部注射药物。</t>
  </si>
  <si>
    <t>所定价格涵盖消毒、注射、处理用物等步骤所需的人力资源和基本物质资源消耗。</t>
  </si>
  <si>
    <t>013312000150000</t>
  </si>
  <si>
    <t>前列腺部分切除费</t>
  </si>
  <si>
    <t>通过手术切除部分前列腺。</t>
  </si>
  <si>
    <t>所定价格涵盖手术计划、术区准备、消毒、切开、冲洗、分离、切除、缝合、处理用物等步骤所需的人力资源和基本物质资源消耗。</t>
  </si>
  <si>
    <t>013312000150001</t>
  </si>
  <si>
    <t>前列腺部分切除费-儿童（加收）</t>
  </si>
  <si>
    <t>013312000160000</t>
  </si>
  <si>
    <t>前列腺全切费</t>
  </si>
  <si>
    <t>通过手术切除全部前列腺。</t>
  </si>
  <si>
    <t>013312000160001</t>
  </si>
  <si>
    <t>前列腺全切费-保留性神经（加收）</t>
  </si>
  <si>
    <t>013312000160011</t>
  </si>
  <si>
    <t>前列腺全切费-儿童（加收）</t>
  </si>
  <si>
    <t>013312000170000</t>
  </si>
  <si>
    <t>前列腺囊肿引流费</t>
  </si>
  <si>
    <t>通过手术引流前列腺囊肿或脓肿。</t>
  </si>
  <si>
    <t>所定价格涵盖手术计划、术区准备、消毒、定位、切开、引流、包扎、缝合、处理用物等步骤所需的人力资源和基本物质资源消耗。</t>
  </si>
  <si>
    <t>013312000170001</t>
  </si>
  <si>
    <t>前列腺囊肿引流费-前列腺囊肿切除（加收）</t>
  </si>
  <si>
    <t>013312000170011</t>
  </si>
  <si>
    <t>前列腺囊肿引流费-儿童（加收）</t>
  </si>
  <si>
    <t>013312000180000</t>
  </si>
  <si>
    <t>阴囊肿物切除费</t>
  </si>
  <si>
    <t>通过手术切除阴囊内肿物。</t>
  </si>
  <si>
    <t>所定价格涵盖手术计划、术区准备、消毒、切开、切除、关闭、缝合、处理用物等步骤所需的人力资源和基本物质资源消耗。</t>
  </si>
  <si>
    <t>013312000180001</t>
  </si>
  <si>
    <t>阴囊肿物切除费-恶性肿瘤切除（加收）</t>
  </si>
  <si>
    <t>013312000180011</t>
  </si>
  <si>
    <t>阴囊肿物切除费-儿童（加收）</t>
  </si>
  <si>
    <t>013312000190000</t>
  </si>
  <si>
    <t>阴囊病变清创引流费</t>
  </si>
  <si>
    <t>通过手术对阴囊脓性肿物进行清创引流。</t>
  </si>
  <si>
    <t>所定价格涵盖手术计划、术区准备、消毒、切开、清创、引流、缝合、处理用物等步骤所需的人力资源和基本物质资源消耗。</t>
  </si>
  <si>
    <t>013312000190001</t>
  </si>
  <si>
    <t>阴囊病变清创引流费-儿童（加收）</t>
  </si>
  <si>
    <t>013111000050000</t>
  </si>
  <si>
    <t>阴茎海绵体药物注射费</t>
  </si>
  <si>
    <t>向患者阴茎海绵体内注入药物。</t>
  </si>
  <si>
    <t>所定价格涵盖消毒、穿刺、注药、止血、包扎等步骤所需的人力资源和基本物质资源消耗。</t>
  </si>
  <si>
    <t>013111000060000</t>
  </si>
  <si>
    <t>阴茎海绵体灌流治疗费</t>
  </si>
  <si>
    <t>通过抽吸、冲洗等方式治疗阴茎异常勃起。</t>
  </si>
  <si>
    <t>所定价格涵盖消毒、设备准备、灌流、观察等步骤所需的人力资源和基本物质资源消耗。</t>
  </si>
  <si>
    <t>013312000200000</t>
  </si>
  <si>
    <t>阴茎部分切除费</t>
  </si>
  <si>
    <t>通过手术切除部分阴茎、肿物、囊肿、硬性结节。</t>
  </si>
  <si>
    <t>所定价格涵盖手术计划、术区准备、消毒、切开、分离、切除、缝合及必要时尿道口整形、处理用物等步骤所需的人力资源和基本物质资源消耗。</t>
  </si>
  <si>
    <t>013312000200001</t>
  </si>
  <si>
    <t>阴茎部分切除费-儿童（加收）</t>
  </si>
  <si>
    <t>013312000210000</t>
  </si>
  <si>
    <t>阴茎全切费</t>
  </si>
  <si>
    <t>通过手术切除全部阴茎，改道尿道。</t>
  </si>
  <si>
    <t>所定价格涵盖手术计划、术区准备、消毒、切开、海绵体切断、尿道游离、重建尿道外口、缝合、处理用物等步骤所需的人力资源和基本物质资源消耗。</t>
  </si>
  <si>
    <t>013312000210001</t>
  </si>
  <si>
    <t>阴茎全切费-阴茎阴囊全切（加收）</t>
  </si>
  <si>
    <t>013312000210011</t>
  </si>
  <si>
    <t>阴茎全切费-儿童（加收）</t>
  </si>
  <si>
    <t>013312000220000</t>
  </si>
  <si>
    <t>阴茎假体置入费</t>
  </si>
  <si>
    <t>通过手术置入阴茎假体。</t>
  </si>
  <si>
    <t>所定价格涵盖手术计划、术区准备、消毒、切开、置入假体、关闭、缝合、处理用物等步骤所需的人力资源和基本物质资源消耗。</t>
  </si>
  <si>
    <t>不与“阴茎假体更换费”同时收取。</t>
  </si>
  <si>
    <t>013312000220001</t>
  </si>
  <si>
    <t>阴茎假体置入费-儿童（加收）</t>
  </si>
  <si>
    <t>013312000230000</t>
  </si>
  <si>
    <t>阴茎假体取出费</t>
  </si>
  <si>
    <t>通过手术取出阴茎假体。</t>
  </si>
  <si>
    <t>所定价格涵盖手术计划、术区准备、消毒、切开、取出假体、关闭、缝合、处理用物等步骤所需的人力资源和基本物质资源消耗。</t>
  </si>
  <si>
    <t>013312000230001</t>
  </si>
  <si>
    <t>阴茎假体取出费-儿童（加收）</t>
  </si>
  <si>
    <t>013312000240000</t>
  </si>
  <si>
    <t>阴茎假体更换费</t>
  </si>
  <si>
    <t>通过手术更换阴茎假体。</t>
  </si>
  <si>
    <t>所定价格涵盖手术计划、术区准备、消毒、切开、取出假体、再次置入、关闭、缝合、处理用物等步骤所需的人力资源和基本物质资源消耗。</t>
  </si>
  <si>
    <t>不与“阴茎假体置入费”“阴茎假体取出费”同时收取。</t>
  </si>
  <si>
    <t>013312000240001</t>
  </si>
  <si>
    <t>阴茎假体更换费-儿童（加收）</t>
  </si>
  <si>
    <t>013312000250000</t>
  </si>
  <si>
    <t>阴茎再植费</t>
  </si>
  <si>
    <t>通过手术实现异体同种或自体阴茎再植。</t>
  </si>
  <si>
    <t>所定价格涵盖手术计划、术区准备、消毒、切开、术前或术中整复、阴茎再植、关闭、缝合、处理用物等步骤所需的人力资源和基本物质资源消耗。</t>
  </si>
  <si>
    <t>013312000250100</t>
  </si>
  <si>
    <t>阴茎再植费-异种器官（扩展）</t>
  </si>
  <si>
    <t>013312000250001</t>
  </si>
  <si>
    <t>阴茎再植费-儿童（加收）</t>
  </si>
  <si>
    <t>013312000260000</t>
  </si>
  <si>
    <t>阴茎畸型整形费</t>
  </si>
  <si>
    <t>通过手术校正畸形阴茎。</t>
  </si>
  <si>
    <t>所定价格涵盖手术计划、术区准备、消毒、切开、阴茎校正、纤维瘢痕组织切除、阴茎悬韧带切断、吻合、关闭、缝合、处理用物等步骤所需的人力资源和基本物质资源消耗。</t>
  </si>
  <si>
    <t>013312000260001</t>
  </si>
  <si>
    <t>阴茎畸型整形费-儿童（加收）</t>
  </si>
  <si>
    <t>013312000270000</t>
  </si>
  <si>
    <t>尿道阴茎海绵体分流费</t>
  </si>
  <si>
    <t>通过手术分离尿道与阴茎海绵体结构。</t>
  </si>
  <si>
    <t>所定价格涵盖手术计划、术区准备、消毒、切开、分离、建立通道、关闭、缝合、处理用物等步骤所需的人力资源和基本物质资源消耗。</t>
  </si>
  <si>
    <t>013312000270001</t>
  </si>
  <si>
    <t>尿道阴茎海绵体分流费-儿童（加收）</t>
  </si>
  <si>
    <t>013312000280000</t>
  </si>
  <si>
    <t>阴茎损伤修补费</t>
  </si>
  <si>
    <t>通过各种方式缝合修补阴茎白膜及海绵体。</t>
  </si>
  <si>
    <t>所定价格涵盖手术计划、术区准备、消毒、切开、修补、关闭、缝合、处理用物等步骤所需的人力资源和基本物质资源消耗。</t>
  </si>
  <si>
    <t>013312000280001</t>
  </si>
  <si>
    <t>阴茎损伤修补费-儿童（加收）</t>
  </si>
  <si>
    <t>013111000070000</t>
  </si>
  <si>
    <t>包皮手法复位费</t>
  </si>
  <si>
    <t>通过手法复位改善包皮异常状态。</t>
  </si>
  <si>
    <t>所定价格涵盖消毒、扩张、包皮复位、处理用物等步骤所需的人力资源和基本物质资源消耗。</t>
  </si>
  <si>
    <t>013312000290000</t>
  </si>
  <si>
    <t>包皮整复费</t>
  </si>
  <si>
    <t>通过手术改善包皮异常状态。</t>
  </si>
  <si>
    <t>所定价格涵盖手术计划、术区准备、消毒、包皮分离、处理用物等步骤所需的人力资源和基本物质资源消耗。</t>
  </si>
  <si>
    <t>013312000290001</t>
  </si>
  <si>
    <t>包皮整复费-儿童（加收）</t>
  </si>
  <si>
    <t>013312000300000</t>
  </si>
  <si>
    <t>包皮切除费</t>
  </si>
  <si>
    <t>通过手术切除分离包皮组织。</t>
  </si>
  <si>
    <t>所定价格涵盖手术计划、术区准备、消毒、切除、松解或结扎、缝合、处理用物等步骤所需的人力资源和基本物质资源消耗。</t>
  </si>
  <si>
    <t>013312000300001</t>
  </si>
  <si>
    <t>包皮切除费-儿童（加收）</t>
  </si>
  <si>
    <t>013311000430000</t>
  </si>
  <si>
    <t>腹膜后肿物切除费</t>
  </si>
  <si>
    <t>通过手术切除腹膜后肿物。</t>
  </si>
  <si>
    <t>013311000430001</t>
  </si>
  <si>
    <t>腹膜后肿物切除费-副神经节瘤（加收）</t>
  </si>
  <si>
    <t>013311000430011</t>
  </si>
  <si>
    <t>腹膜后肿物切除费-儿童（加收）</t>
  </si>
  <si>
    <t>012401000010000</t>
  </si>
  <si>
    <t>脑电图检查费</t>
  </si>
  <si>
    <t>通过脑电图仪器采集分析脑电活动。</t>
  </si>
  <si>
    <t>所定价格涵盖设备准备、安装、记录、分析、出具报告等步骤所需的人力资源和基本物质资源消耗。</t>
  </si>
  <si>
    <t>4个小时及以内按一次收费，4个小时以上每增加1小时加收13%，加收20小时三级价格360元封顶，二级价格288元封顶，一级价格231元封顶。</t>
  </si>
  <si>
    <t>012401000010001</t>
  </si>
  <si>
    <t>脑电图检查费-床旁（加收）</t>
  </si>
  <si>
    <t>012401000010011</t>
  </si>
  <si>
    <t>脑电图检查费-特殊电极脑电图检查（加收）</t>
  </si>
  <si>
    <t>1.本项目所称“特殊电极脑电图检查”指：使用鼻咽、蝶骨、皮层特殊电极进行脑电图检查。
2.4个小时及以内按一次收费，4个小时以上每增加1小时加收13%，加收20小时封顶，主项及加收项三级价格不超过414元，二级价格不超过332元，一级价格不超过267元。</t>
  </si>
  <si>
    <t>012401000010021</t>
  </si>
  <si>
    <t>脑电图检查费-特殊诱发脑电图检查（加收）</t>
  </si>
  <si>
    <t>1.本项目所称“特殊诱发脑电图检查”指：光、电等特殊诱发后进行脑电图检查。
2.4个小时及以内按一次收费，4个小时以上每增加1小时加收13%，加收20小时封顶，主项及加收项三级价格不超过414元，二级价格不超过332元，一级价格不超过266元。</t>
  </si>
  <si>
    <t>012401000010031</t>
  </si>
  <si>
    <t>脑电图检查费-高密度脑电图检查（加收）</t>
  </si>
  <si>
    <t>1.本项目所称“高密度脑电图”指：128导联及以上脑电图。
2.4个小时及以内按一次收费，4个小时以上每增加1小时加收13%，加收2周封顶，主项及加收项三级价格不超过11129元，二级价格不超过8903元，一级价格不超过7123元。</t>
  </si>
  <si>
    <t>012401000020000</t>
  </si>
  <si>
    <t>脑磁图检查费</t>
  </si>
  <si>
    <t>通过仪器采集分析脑磁图电波，</t>
  </si>
  <si>
    <t>所定价格涵盖设备准备、安装、定位、采集、记录、出具报告等步骤所需的人力资源和基本物质资源消耗。</t>
  </si>
  <si>
    <t>市场调节价</t>
  </si>
  <si>
    <t>012401000030000</t>
  </si>
  <si>
    <t>针极肌电图检查费</t>
  </si>
  <si>
    <t>通过仪器采集分析静息状态或特定运动中各组肌群数据。</t>
  </si>
  <si>
    <t>所定价格涵盖设备准备、安装、采集、分析、出具报告等步骤所需的人力资源和基本物质资源消耗。</t>
  </si>
  <si>
    <t xml:space="preserve">次指1条肌肉，每增加1条肌肉加收90%，12条肌肉349元（三级）、284元（二级）、218元（一级）封顶。
</t>
  </si>
  <si>
    <t>012401000030001</t>
  </si>
  <si>
    <t>针极肌电图检查费-床旁（加收）</t>
  </si>
  <si>
    <t>012401000030011</t>
  </si>
  <si>
    <t>针极肌电图检查费-单纤维检查（加收）</t>
  </si>
  <si>
    <t>次指1条肌肉，每增加1条肌肉加收90%，12条肌肉封顶，主项与加收项不超过567元（三级）、458元（二级）、360元（一级）。</t>
  </si>
  <si>
    <t>012401000030021</t>
  </si>
  <si>
    <t>针极肌电图检查费-震颤分析（加收）</t>
  </si>
  <si>
    <t>震颤分析按单侧（头部左右侧、单肢）收费。</t>
  </si>
  <si>
    <t>012401000040000</t>
  </si>
  <si>
    <t>神经传导速度测定费</t>
  </si>
  <si>
    <t>通过仪器对感觉神经或混合神经进行测量。</t>
  </si>
  <si>
    <t>所定价格涵盖设备准备、安装、刺激、分析、出具报告等步骤所需的人力资源和基本物质资源消耗。</t>
  </si>
  <si>
    <t>每根神经</t>
  </si>
  <si>
    <t>长时程运动诱发试验按次收费。</t>
  </si>
  <si>
    <t>012401000040001</t>
  </si>
  <si>
    <t>神经传导速度测定费-床旁（加收）</t>
  </si>
  <si>
    <t>012401000040011</t>
  </si>
  <si>
    <t>神经传导速度测定费-长时程运动诱发试验（加收）</t>
  </si>
  <si>
    <t>012401000040021</t>
  </si>
  <si>
    <t>神经传导速度测定费-寸移运动神经传导测定（加收）</t>
  </si>
  <si>
    <t>012401000050000</t>
  </si>
  <si>
    <t>神经电图费</t>
  </si>
  <si>
    <t>通过仪器刺激周围神经，评定H反射、F波、瞬目反射以及重复神经电刺激等周围神经功能。</t>
  </si>
  <si>
    <t>所定价格涵盖设备准备、安装、刺激、记录、分析、出具报告等步骤所需的人力资源和基本物质资源消耗。</t>
  </si>
  <si>
    <t>012401000050001</t>
  </si>
  <si>
    <t>神经电图费-床旁（加收）</t>
  </si>
  <si>
    <t>012401000060000</t>
  </si>
  <si>
    <t>皮肤交感反应检查费</t>
  </si>
  <si>
    <t>通过仪器刺激对四肢交感神经功能进行检查。</t>
  </si>
  <si>
    <t>所定价格涵盖设备准备、安装、刺激、采集、分析、出具报告等步骤所需的人力资源和基本物质资源消耗。</t>
  </si>
  <si>
    <t>012401000070000</t>
  </si>
  <si>
    <t>事件相关电位费</t>
  </si>
  <si>
    <t>通过采集脑诱发电位，对患者注意力、记忆力等认知功能进行评估。</t>
  </si>
  <si>
    <t>以3项费用240元（三级）、192元（二级）、153元（一级）封顶。</t>
  </si>
  <si>
    <t>012401000080000</t>
  </si>
  <si>
    <t>脑干听觉诱发电位费</t>
  </si>
  <si>
    <t>通过仪器测定主观听阈和双侧听觉诱发电位，评定听觉传导通路功能。</t>
  </si>
  <si>
    <t>不与耳鼻喉科立项指南中的“听阈检查费”同时收取。</t>
  </si>
  <si>
    <t>012401000080001</t>
  </si>
  <si>
    <t>脑干听觉诱发电位费-床旁（加收）</t>
  </si>
  <si>
    <t>012401000090000</t>
  </si>
  <si>
    <t>体感诱发电位费</t>
  </si>
  <si>
    <t>通过刺激体感通路采集分析诱发电位。</t>
  </si>
  <si>
    <t>单肢</t>
  </si>
  <si>
    <t>012401000090001</t>
  </si>
  <si>
    <t>体感诱发电位费-床旁（加收）</t>
  </si>
  <si>
    <t>012401000100000</t>
  </si>
  <si>
    <t>运动诱发电位费</t>
  </si>
  <si>
    <t>通过刺激运动通路采集分析诱发电位。</t>
  </si>
  <si>
    <t>012401000110000</t>
  </si>
  <si>
    <t>睡眠神经多导监测费</t>
  </si>
  <si>
    <t>重点对睡眠状态下患者脑电、肌电、心电等电生理指标进行监测，同步监测患者体动、呼吸行为和功能。</t>
  </si>
  <si>
    <t>不与呼吸系统类立项指南中的“睡眠呼吸监测费”同时收取。</t>
  </si>
  <si>
    <t>012401000110001</t>
  </si>
  <si>
    <t>睡眠神经多导监测费-便携睡眠神经多导监测（减收）</t>
  </si>
  <si>
    <t>012401000120000</t>
  </si>
  <si>
    <t>颅内压监测费（有创）</t>
  </si>
  <si>
    <t>通过有创方式监测颅内压变化。</t>
  </si>
  <si>
    <t>所定价格涵盖摆位、设备准备、安装、监测、记录、分析等步骤所需的人力资源和基本物质资源消耗。</t>
  </si>
  <si>
    <t>012401000130000</t>
  </si>
  <si>
    <t>颅内压监测费（无创）</t>
  </si>
  <si>
    <t>通过无创方式监测颅内压变化。</t>
  </si>
  <si>
    <t>012401000140000</t>
  </si>
  <si>
    <t>脑血管造影费</t>
  </si>
  <si>
    <t>通过介入方式对脑血管进行造影检查。</t>
  </si>
  <si>
    <t>所定价格涵盖手术计划、术区准备、消毒铺巾、建立通路、脑血管造影、撤除、闭合血管通路等步骤所需的人力资源和基本物质资源消耗。</t>
  </si>
  <si>
    <t xml:space="preserve">次指3根及以下血管，超过3根血管，每增加1根血管加收5%。以8根血管3000元（三级）、2400元（二级）、1920元（一级）封顶。
</t>
  </si>
  <si>
    <t>012401000150000</t>
  </si>
  <si>
    <t>脊髓血管造影费</t>
  </si>
  <si>
    <t>通过介入方式对脊髓血管进行造影检查。</t>
  </si>
  <si>
    <t>所定价格涵盖手术计划、术区准备、消毒铺巾、建立通路、脊髓血管造影、撤除、闭合血管通路等步骤所需的人力资源和基本物质资源消耗。</t>
  </si>
  <si>
    <t xml:space="preserve">
次指4根及以下血管，超过4根血管，每增加1根血管加收5%。以12根血管2800元（三级）、2240元（二级）、1792元（一级）封顶。</t>
  </si>
  <si>
    <t>013101000020000</t>
  </si>
  <si>
    <t>无创神经刺激治疗费</t>
  </si>
  <si>
    <t>通过仪器经颅电/磁刺激神经系统的相关部位。</t>
  </si>
  <si>
    <t>所定价格涵盖连接电极、设置参数、电/磁刺激治疗等步骤所需的人力资源和基本物质资源消耗。</t>
  </si>
  <si>
    <t>013302000030000</t>
  </si>
  <si>
    <t>脑血管球囊扩张费（介入）</t>
  </si>
  <si>
    <t>通过球囊扩张脑血管。</t>
  </si>
  <si>
    <t>所定价格涵盖手术计划、术区准备、消毒铺巾、建立通路、球囊扩张、撤除、闭合通路，必要时造影确认治疗效果等步骤所需的人力资源和基本物质资源消耗。不含脑血管造影费用。</t>
  </si>
  <si>
    <t>1.同一血管扩张颅内和颅外多处狭窄的按2根血管计价，颅内部分适用颅内血管加收。
2.脑静脉窦扩张适用颅内血管加收。
3.脑血管治疗后立即行造影确认治疗效果的，不得重复收取脑血管造影费用。</t>
  </si>
  <si>
    <t>013302000030001</t>
  </si>
  <si>
    <t>脑血管球囊扩张费（介入）-儿童（加收）</t>
  </si>
  <si>
    <t>013302000030011</t>
  </si>
  <si>
    <t>脑血管球囊扩张费（介入）-颅内血管（加收）</t>
  </si>
  <si>
    <t>013302000040000</t>
  </si>
  <si>
    <t>脑血管支架置入费（介入）</t>
  </si>
  <si>
    <t>通过支架扩张脑血管。</t>
  </si>
  <si>
    <t>所定价格涵盖手术计划、术区准备、消毒铺巾、建立通路、支架置入、撤除、闭合通路，必要时球囊扩张及造影确认治疗效果等步骤所需的人力资源和基本物质资源消耗。不含脑血管造影费用。</t>
  </si>
  <si>
    <t>1.同一血管扩张颅内和颅外多处狭窄的按2根血管计价，颅内部分适用颅内血管加收。
2.同一病变部位不与球囊扩张同时收取。
3.脑静脉窦支架置入适用颅内血管加收。
4.脑血管治疗后立即行造影确认治疗效果的，不得重复收取脑血管造影费用。</t>
  </si>
  <si>
    <t>013302000040001</t>
  </si>
  <si>
    <t>脑血管支架置入费（介入）-儿童（加收）</t>
  </si>
  <si>
    <t>013302000040011</t>
  </si>
  <si>
    <t>脑血管支架置入费（介入）-颅内血管（加收）</t>
  </si>
  <si>
    <t>013302000050000</t>
  </si>
  <si>
    <t>慢性闭塞脑血管逆向再通费（介入）</t>
  </si>
  <si>
    <t>通过血管闭塞端近段及远端两端操作开通血管。</t>
  </si>
  <si>
    <t>所定价格涵盖手术计划、导管送至闭塞段远端、连通闭塞段两端的血管腔、闭合通路，必要时造影确认治疗效果等步骤所需的人力资源和基本物质资源消耗。不含脑血管造影费用。</t>
  </si>
  <si>
    <t>同一血管多处闭塞按2根血管计价</t>
  </si>
  <si>
    <t>013302000050001</t>
  </si>
  <si>
    <t>慢性闭塞脑血管逆向再通费（介入）-儿童（加收）</t>
  </si>
  <si>
    <t>013302000050011</t>
  </si>
  <si>
    <t>慢性闭塞脑血管逆向再通费（介入）-颅内血管（加收）</t>
  </si>
  <si>
    <t>013302000060000</t>
  </si>
  <si>
    <t>脑血管腔内减容费（介入）</t>
  </si>
  <si>
    <t>通过激光、旋切、旋磨、振波、血栓抽吸等各种物理或机械方式消除脑血管腔内斑块或血栓。</t>
  </si>
  <si>
    <t>所定价格涵盖手术计划、术区准备、消毒铺巾、建立通路、通过各种方式消除斑块、撤除、闭合通路，必要时造影确认治疗效果等步骤所需的人力资源和基本物质资源消耗。不含脑血管造影费用。</t>
  </si>
  <si>
    <t>1.同一血管多处减容按2根血管计价。
2.同时进行脑血管球囊扩张或脑血管支架置入，按脑血管球囊扩张费或脑血管支架置入费的20%计价。</t>
  </si>
  <si>
    <t>013302000060001</t>
  </si>
  <si>
    <t>脑血管腔内减容费（介入）-儿童（加收）</t>
  </si>
  <si>
    <t>013302000070000</t>
  </si>
  <si>
    <t>脑血管腔内溶栓费（介入）</t>
  </si>
  <si>
    <t>通过介入方式对脑部栓塞的血管进行药物溶栓、疏通治疗。</t>
  </si>
  <si>
    <t>所定价格涵盖手术计划、术区准备、消毒铺巾、建立通路、放置导丝导管、推注溶栓药物、撤出、闭合通路，必要时造影确认治疗效果等步骤所需的人力资源和基本物质资源消耗。不含脑血管造影费用。</t>
  </si>
  <si>
    <t>同时进行脑血管球囊扩张或脑血管支架置入，按脑血管球囊扩张费或脑血管支架置入费的20%计价。</t>
  </si>
  <si>
    <t>013302000070001</t>
  </si>
  <si>
    <t>脑血管腔内溶栓费（介入）-儿童（加收）</t>
  </si>
  <si>
    <t>013302000070100</t>
  </si>
  <si>
    <t>脑血管腔内溶栓费（介入）-脑血管腔内化疗费（扩展）</t>
  </si>
  <si>
    <t>013302000080000</t>
  </si>
  <si>
    <t>脑血管栓塞费（介入）</t>
  </si>
  <si>
    <t>通过介入方式将栓塞物质导入脑血管。</t>
  </si>
  <si>
    <t>所定价格涵盖完成手术计划、术区准备、消毒铺巾、建立通路、穿刺置管、填塞、撤出、闭合通路，必要时造影确认治疗效果等步骤所需的人力资源和基本物质资源消耗。不含脑血管造影费用。</t>
  </si>
  <si>
    <t>013302000080001</t>
  </si>
  <si>
    <t>脑血管栓塞费（介入）-儿童（加收)</t>
  </si>
  <si>
    <t>013302000080011</t>
  </si>
  <si>
    <t>脑血管栓塞费（介入）-脑血管畸形栓塞（加收)</t>
  </si>
  <si>
    <t>013302000090000</t>
  </si>
  <si>
    <t>颅内动脉瘤栓塞费（介入）</t>
  </si>
  <si>
    <t>通过介入方式将栓塞物质导入颅内动脉瘤。</t>
  </si>
  <si>
    <t>同时进行脑血管支架置入，按脑血管支架置入费的20%计价。</t>
  </si>
  <si>
    <t>013302000090001</t>
  </si>
  <si>
    <t>颅内动脉瘤栓塞费（介入）-儿童（加收)</t>
  </si>
  <si>
    <t>013302000100000</t>
  </si>
  <si>
    <t>脊髓血管栓塞费（介入）</t>
  </si>
  <si>
    <t>通过介入方式将栓塞物质导入脊髓血管。</t>
  </si>
  <si>
    <t>所定价格涵盖完成手术计划、术区准备、消毒铺巾、建立通路、穿刺置管、放置导丝导管、放入微导管、填塞弹簧圈或其他材料、撤出、闭合通路，必要时造影确认治疗效果等步骤所需的人力资源和基本物质资源消耗。不含脑血管造影费用。</t>
  </si>
  <si>
    <t>013302000100001</t>
  </si>
  <si>
    <t>脊髓血管栓塞费（介入）-儿童（加收）</t>
  </si>
  <si>
    <t>013302000100011</t>
  </si>
  <si>
    <t>脊髓血管栓塞费（介入）-脊髓血管畸形栓塞（加收）</t>
  </si>
  <si>
    <t>013302000110000</t>
  </si>
  <si>
    <t>颅内电极置入费（表面电极）</t>
  </si>
  <si>
    <t>将电极和（或）电刺激器等各类信号传导装置临时或永久置入患者颅内。</t>
  </si>
  <si>
    <t>所定价格涵盖手术计划、术区准备、消毒铺巾、定位、穿刺或切开、电极置入、参数调整、效果测试、固定、缝合等步骤所需的人力资源和基本物质资源消耗。</t>
  </si>
  <si>
    <t>1.本项目所称“表面电极”指：不侵入脑实质组织的脑皮层表面或硬膜表面电极。
2.同台手术不得同时收取“颅内电极取出费”。</t>
  </si>
  <si>
    <t>013302000110001</t>
  </si>
  <si>
    <t>颅内电极置入费（表面电极）-儿童（加收）</t>
  </si>
  <si>
    <t>013302000120000</t>
  </si>
  <si>
    <t>颅内电极置入费（深部电极）</t>
  </si>
  <si>
    <t>1.本项目所称“深部电极”指：侵入脑实质组织的电极。
2.次指置入3个及3个以内电极，超过3个电极，每增加1个电极加收5%。以8个电极置入5225元（三级）、4180元（二级）、3344元（一级）封顶。
3.同台手术不得同时收取“颅内电极取出费”。</t>
  </si>
  <si>
    <t>013302000120001</t>
  </si>
  <si>
    <t>颅内电极置入费（深部电极）-儿童（加收）</t>
  </si>
  <si>
    <t>013302000130000</t>
  </si>
  <si>
    <t>颅内电极取出费</t>
  </si>
  <si>
    <t>通过各种方式将置入脑内的电极/电刺激器取出。</t>
  </si>
  <si>
    <t>所定价格涵盖手术计划、术区准备、消毒铺巾、切开、取出、缝合等步骤所需的人力资源和基本物质资源消耗。</t>
  </si>
  <si>
    <t>颅内电极更换电池按50%收取。</t>
  </si>
  <si>
    <t>013302000130001</t>
  </si>
  <si>
    <t>颅内电极取出费-儿童（加收）</t>
  </si>
  <si>
    <t>013302000010000</t>
  </si>
  <si>
    <t>侵入式脑机接口置入费</t>
  </si>
  <si>
    <t>通过将脑机接口系统置入大脑皮层或特定神经区域，实时采集神经信号，实现大脑与外部设备的信息交互。</t>
  </si>
  <si>
    <t>所定价格涵盖手术计划、术区准备、消毒铺巾、定位、穿刺或切开、脑电极置入、参数调整、信号调试与验证、固定及缝合等步骤所需的人力资源和基本物质资源消耗。</t>
  </si>
  <si>
    <t>同台手术不得同时收取“侵入式脑机接口取出费”。</t>
  </si>
  <si>
    <t>013302000010001</t>
  </si>
  <si>
    <t>侵入式脑机接口置入费-儿童（加收）</t>
  </si>
  <si>
    <t>013302000020000</t>
  </si>
  <si>
    <t>侵入式脑机接口取出费</t>
  </si>
  <si>
    <t>通过手术方式将已置入大脑皮层或特定神经区域的脑机接口系统取出。</t>
  </si>
  <si>
    <t>所定价格涵盖手术计划、术区准备、消毒铺巾、定位、穿刺或切开、脑电极取出、信号接口断连、创面修复、固定缝合等步骤所需的人力资源和基本物质资源消耗。</t>
  </si>
  <si>
    <t>013302000020001</t>
  </si>
  <si>
    <t>侵入式脑机接口取出费-儿童（加收）</t>
  </si>
  <si>
    <t>013101000010000</t>
  </si>
  <si>
    <t>非侵入式脑机接口适配费</t>
  </si>
  <si>
    <t>通过外部放置的电极采集脑电信号，进行脑机接口系统的调试和功能监测。</t>
  </si>
  <si>
    <t>所定价格涵盖设备准备、外部电极放置与调整、信号采集与实时监控、算法调试、功能验证、数据分析及系统优化等步骤所需的人力资源和基本物质资源消耗。</t>
  </si>
  <si>
    <t>013302000140000</t>
  </si>
  <si>
    <t>脊髓电极置入费</t>
  </si>
  <si>
    <t>将电极和（或）电刺激器等各类信号传导装置临时或永久置入患者脊髓。</t>
  </si>
  <si>
    <t>1.本项目所称“脊髓”指：硬膜外、硬膜下、脊髓表面、脊髓内和椎管内神经根。
2.同台手术不得同时收取“脊髓电极取出费”。</t>
  </si>
  <si>
    <t>013302000140001</t>
  </si>
  <si>
    <t>脊髓电极置入费-儿童（加收）</t>
  </si>
  <si>
    <t>013302000150000</t>
  </si>
  <si>
    <t>脊髓电极取出费</t>
  </si>
  <si>
    <t>通过各种方式将置入脊髓的电极电刺激器取出。</t>
  </si>
  <si>
    <t>013302000150001</t>
  </si>
  <si>
    <t>脊髓电极取出费-儿童（加收）</t>
  </si>
  <si>
    <t>013302000160000</t>
  </si>
  <si>
    <t>周围神经电极置入费</t>
  </si>
  <si>
    <t>将电极和（或）电刺激器等各类信号传导装置临时或永久置入患者周围神经。</t>
  </si>
  <si>
    <t>同台手术不得同时收取“周围神经电极取出费”。</t>
  </si>
  <si>
    <t>013302000160001</t>
  </si>
  <si>
    <t>周围神经电极置入费-儿童（加收）</t>
  </si>
  <si>
    <t>013302000160100</t>
  </si>
  <si>
    <t>周围神经电极置入费-迷走神经刺激器置入（扩展）</t>
  </si>
  <si>
    <t>013302000161100</t>
  </si>
  <si>
    <t>周围神经电极置入费-骶神经刺激装置永久置入（扩展）</t>
  </si>
  <si>
    <t>术后再次更换置入骶神经刺激永久装置按80%计费。</t>
  </si>
  <si>
    <t>013302000170000</t>
  </si>
  <si>
    <t>周围神经电极取出费</t>
  </si>
  <si>
    <t>通过各种方式将置入周围神经的电极/电刺激器取出。</t>
  </si>
  <si>
    <t>013302000170001</t>
  </si>
  <si>
    <t>周围神经电极取出费-儿童（加收）</t>
  </si>
  <si>
    <t>012401000160000</t>
  </si>
  <si>
    <t>神经电生理定位监测费</t>
  </si>
  <si>
    <t>通过已置入和（或）贴附的电极等监测装置，实时定位和（或）监测术中神经功能状态。</t>
  </si>
  <si>
    <t>所定价格涵盖刺激、定位、监测等步骤所需的人力资源和基本物质资源消耗。</t>
  </si>
  <si>
    <t>013302000180000</t>
  </si>
  <si>
    <t>颅内探查费</t>
  </si>
  <si>
    <t>通过手术探查颅内情况。</t>
  </si>
  <si>
    <t>所定价格涵盖手术计划、术区准备、消毒铺巾、开颅、探查、关颅、缝合、处理手术用具等步骤所需的人力资源和基本物质资源消耗。</t>
  </si>
  <si>
    <t>不与同部位其他手术同时收取。</t>
  </si>
  <si>
    <t>013302000180001</t>
  </si>
  <si>
    <t>颅内探查费-儿童（加收）</t>
  </si>
  <si>
    <t>013302000190000</t>
  </si>
  <si>
    <t>颅脑穿刺引流费</t>
  </si>
  <si>
    <t>通过对硬膜外/硬膜下/脊膜外穿刺、置管引流。</t>
  </si>
  <si>
    <t>所定价格涵盖定位、消毒铺巾、钻孔或切皮钻孔、穿刺、排液、固定、置管引流、缝合等步骤所需的人力资源和基本物质资源消耗。</t>
  </si>
  <si>
    <t>1.颅脑穿刺引流按每钻孔计为一次。
2.腰大池穿刺引流按每脊柱节段计为一次。
3.介入下行锥颅减压（清除血肿，达到减压目的）按此项目收费。</t>
  </si>
  <si>
    <t>013302000190001</t>
  </si>
  <si>
    <t>颅脑穿刺引流费-儿童（加收）</t>
  </si>
  <si>
    <t>013302000190011</t>
  </si>
  <si>
    <t>颅脑穿刺引流费-脑内穿刺引流（加收）</t>
  </si>
  <si>
    <t>013302000190100</t>
  </si>
  <si>
    <t>颅脑穿刺引流费-腰大池穿刺引流（扩展）</t>
  </si>
  <si>
    <t>013302000200000</t>
  </si>
  <si>
    <t>脑脊液置换费</t>
  </si>
  <si>
    <t>通过引流脑脊液，并注射无菌生理盐水、人工脑脊液等，对脑脊液进行置换。</t>
  </si>
  <si>
    <t>所定价格涵盖手术计划、术区准备、消毒铺巾、穿刺、引流、注射无菌生理盐水或人工脑脊液等步骤所需的人力资源和基本物质资源消耗。</t>
  </si>
  <si>
    <t>013302000200001</t>
  </si>
  <si>
    <t>脑脊液置换费-儿童（加收）</t>
  </si>
  <si>
    <t>013302000210000</t>
  </si>
  <si>
    <t>颅内储液装置置入费</t>
  </si>
  <si>
    <t>通过各种方式在颅内或椎管内置入储液装置及管路，并于皮下置入储液囊。</t>
  </si>
  <si>
    <t>所定价格涵盖定位、切开、置入脑脊液储液装置、缝合等步骤所需的人力资源和基本物质资源消耗。</t>
  </si>
  <si>
    <t>1.储液装置包含药物泵。
2.通过储液装置穿刺向颅内注射药物参照一般治疗中注射项目收费。
3.同台手术不得同时收取“颅内储液装置取出费”。</t>
  </si>
  <si>
    <t>013302000210001</t>
  </si>
  <si>
    <t>颅内储液装置置入费-儿童（加收）</t>
  </si>
  <si>
    <t>013302000220000</t>
  </si>
  <si>
    <t>颅内储液装置取出费</t>
  </si>
  <si>
    <t>通过各种方式将置入的储液装置及管路取出。</t>
  </si>
  <si>
    <t>013302000220001</t>
  </si>
  <si>
    <t>颅内储液装置取出费-儿童（加收）</t>
  </si>
  <si>
    <t>013302000230000</t>
  </si>
  <si>
    <t>颅内储液装置换管费</t>
  </si>
  <si>
    <t>通过各种方式更换置入的储液装置及管路。</t>
  </si>
  <si>
    <t>所定价格涵盖手术计划、术区准备、消毒铺巾、切开、更换、缝合等步骤所需的人力资源和基本物质资源消耗。</t>
  </si>
  <si>
    <t>不与“颅内储液装置置入费”、“颅内储液装置取出费”同时收取。</t>
  </si>
  <si>
    <t>013302000230001</t>
  </si>
  <si>
    <t>颅内储液装置换管费-儿童（加收）</t>
  </si>
  <si>
    <t>013302000240000</t>
  </si>
  <si>
    <t>开颅颅内减压费</t>
  </si>
  <si>
    <t>通过手术去除部分颅骨、脑组织或其他病变部位，降低颅内压。</t>
  </si>
  <si>
    <t>所定价格涵盖手术计划、术区准备、消毒铺巾、开颅、减压处理、缝合等步骤所需的人力资源和基本物质资源消耗。</t>
  </si>
  <si>
    <t>013302000240001</t>
  </si>
  <si>
    <t>开颅颅内减压费-儿童（加收）</t>
  </si>
  <si>
    <t>013302000250000</t>
  </si>
  <si>
    <t>颅内病变切除费（常规）</t>
  </si>
  <si>
    <t>通过去除、离断、毁损等手术方式治疗颅内病变。</t>
  </si>
  <si>
    <t>所定价格涵盖手术计划、术区准备、消毒铺巾、开颅、探查、治疗病变、关颅等步骤所需的人力资源和和基本物质资源消耗。</t>
  </si>
  <si>
    <t>013302000250001</t>
  </si>
  <si>
    <t>颅内病变切除费（常规）-儿童（加收）</t>
  </si>
  <si>
    <t>013302000260000</t>
  </si>
  <si>
    <t>颅内病变切除费（复杂）</t>
  </si>
  <si>
    <t>通过去除、离断、毁损等手术方式治疗复杂颅内病变。</t>
  </si>
  <si>
    <t>本项目所称“复杂”指：幕下病变、累及重要血管（浅部及深部动静脉、静脉窦）、累及功能区、血管病变、多个病灶切除、病变最大径大于30mm、病变弥散。</t>
  </si>
  <si>
    <t>013302000260001</t>
  </si>
  <si>
    <t>颅内病变切除费（复杂）-儿童（加收）</t>
  </si>
  <si>
    <t>013302000270000</t>
  </si>
  <si>
    <t>颅底病变切除费（常规）</t>
  </si>
  <si>
    <t>通过手术切除或清除颅底病变。</t>
  </si>
  <si>
    <t>013302000270001</t>
  </si>
  <si>
    <t>颅底病变切除费（常规）-儿童（加收）</t>
  </si>
  <si>
    <t>013302000280000</t>
  </si>
  <si>
    <t>颅底病变切除费（复杂）</t>
  </si>
  <si>
    <t>通过手术切除或清除颅底的复杂病变。</t>
  </si>
  <si>
    <t>本项目所称“复杂”指：病变累及硬膜内的脑与神经结构、累及重要的脑血管（浅部及深部动静脉、静脉窦）、血管病变、多个病灶切除、病变最大径大于30mm、病变弥散。</t>
  </si>
  <si>
    <t>013302000280001</t>
  </si>
  <si>
    <t>颅底病变切除费（复杂）-儿童（加收）</t>
  </si>
  <si>
    <t>013302000290000</t>
  </si>
  <si>
    <t>颅骨病变切除费</t>
  </si>
  <si>
    <t>通过手术切除异常增殖的颅骨组织，修复颅骨结构。</t>
  </si>
  <si>
    <t>所定价格涵盖手术计划、术区准备、消毒铺巾、开颅、增殖骨切除、颅骨重塑、闭合切口等步骤所需的人力资源和基本物质资源消耗。</t>
  </si>
  <si>
    <t>不与“颅骨修复费”、“颅骨重建费”同时收取。</t>
  </si>
  <si>
    <t>013302000290001</t>
  </si>
  <si>
    <t>颅骨病变切除费-儿童（加收）</t>
  </si>
  <si>
    <t>013302000300000</t>
  </si>
  <si>
    <t>颅骨修复费</t>
  </si>
  <si>
    <t>通过手术修复外伤、畸形、感染等多种情况导致的颅骨缺损。</t>
  </si>
  <si>
    <t>所定价格涵盖手术计划、术区准备、消毒铺巾、切开、修复、缝合等步骤所需的人力资源和基本物质资源消耗。</t>
  </si>
  <si>
    <t>不与“颅骨病变切除费”、“颅骨重建费”同时收取。</t>
  </si>
  <si>
    <t>013302000300001</t>
  </si>
  <si>
    <t>颅骨修复费-儿童（加收）</t>
  </si>
  <si>
    <t>013302000310000</t>
  </si>
  <si>
    <t>颅骨重建费</t>
  </si>
  <si>
    <t>通过手术重建颅骨形态。</t>
  </si>
  <si>
    <t>所定价格涵盖手术计划、术区准备、消毒铺巾、颅骨重建等步骤所需的人力资源和和基本物质资源消耗。</t>
  </si>
  <si>
    <t>不与“颅骨病变切除费”、“颅骨修复费”同时收取。</t>
  </si>
  <si>
    <t>013302000310001</t>
  </si>
  <si>
    <t>颅骨重建费-儿童（加收）</t>
  </si>
  <si>
    <t>013302000320000</t>
  </si>
  <si>
    <t>颅底重建费</t>
  </si>
  <si>
    <t>通过手术借助自体组织或人工支撑结构修补破损硬膜替代缺损骨质，重建颅底结构。</t>
  </si>
  <si>
    <t>所定价格涵盖手术计划、术区准备、消毒铺巾、开颅、颅底重建、关颅等步骤所需的人力资源和和基本物质资源消耗。</t>
  </si>
  <si>
    <t>013302000320001</t>
  </si>
  <si>
    <t>颅底重建费-儿童（加收）</t>
  </si>
  <si>
    <t>013302000320100</t>
  </si>
  <si>
    <t>颅底重建费-脑脊液漏修补（扩展）</t>
  </si>
  <si>
    <t>013302000330000</t>
  </si>
  <si>
    <t>脑室造瘘费</t>
  </si>
  <si>
    <t>通过手术对脑室的梗阻、积液、出血等情形进行开窗造瘘。</t>
  </si>
  <si>
    <t>所定价格涵盖手术计划、术区准备、消毒铺巾、开颅、造瘘、关颅等步骤所需的人力资源和基本物质资源消耗。</t>
  </si>
  <si>
    <t>造瘘口</t>
  </si>
  <si>
    <t>013302000330001</t>
  </si>
  <si>
    <t>脑室造瘘费-儿童（加收）</t>
  </si>
  <si>
    <t>013302000330100</t>
  </si>
  <si>
    <t>脑室造瘘费-终板造瘘（扩展）</t>
  </si>
  <si>
    <t>013302000331100</t>
  </si>
  <si>
    <t>脑室造瘘费-透明隔造瘘（扩展）</t>
  </si>
  <si>
    <t>013302000340000</t>
  </si>
  <si>
    <t>脑脊膜膨出修补费</t>
  </si>
  <si>
    <t>通过手术修补脑脊膜膨出、脑组织膨出、脊髓组织膨出及周围神经根膨出等各种类型的脑脊膜膨出症。</t>
  </si>
  <si>
    <t>所定价格涵盖手术计划、术区准备、消毒铺巾、切开、探查定位、脑脊膜修补、缝合等步骤所需的人力资源和和基本物质资源消耗。</t>
  </si>
  <si>
    <t>013302000340001</t>
  </si>
  <si>
    <t>脑脊膜膨出修补费-儿童（加收）</t>
  </si>
  <si>
    <t>013302000350000</t>
  </si>
  <si>
    <t>颅内动脉瘤夹闭成形费</t>
  </si>
  <si>
    <t>通过手术夹闭、包裹动脉瘤，并成形或孤立。</t>
  </si>
  <si>
    <t>所定价格涵盖手术计划、术区准备、消毒铺巾、开颅、夹闭、包裹、成形、关颅等步骤所需的人力资源和基本物质资源消耗。</t>
  </si>
  <si>
    <t>1.次指1个动脉瘤，每增加1个动脉瘤加收20%。
2.大型动脉瘤指最大径15mm以上。</t>
  </si>
  <si>
    <t>013302000350001</t>
  </si>
  <si>
    <t>颅内动脉瘤夹闭成形费-儿童（加收）</t>
  </si>
  <si>
    <t>013302000350011</t>
  </si>
  <si>
    <t>颅内动脉瘤夹闭成形费-大型动脉瘤（加收）</t>
  </si>
  <si>
    <t>013302000350021</t>
  </si>
  <si>
    <t>颅内动脉瘤夹闭成形费-破裂动脉瘤（加收）</t>
  </si>
  <si>
    <t>013302000360000</t>
  </si>
  <si>
    <t>颅内外动脉搭桥费</t>
  </si>
  <si>
    <t>通过颅内外血管建立通路。</t>
  </si>
  <si>
    <t>所定价格涵盖手术计划、术区准备、消毒铺巾、开颅、颅内外动脉暴露、搭桥、关颅等步骤所需的人力资源和基本物质资源消耗。</t>
  </si>
  <si>
    <t>次指1条血管，每增加1条血管加收50%。</t>
  </si>
  <si>
    <t>013302000360001</t>
  </si>
  <si>
    <t>颅内外动脉搭桥费-儿童（加收）</t>
  </si>
  <si>
    <t>013302000360011</t>
  </si>
  <si>
    <t>颅内外动脉搭桥费-移植血管搭桥（加收）</t>
  </si>
  <si>
    <t>013302000370000</t>
  </si>
  <si>
    <t>颅内血管重建费</t>
  </si>
  <si>
    <t>通过自体血管或人工血管重建颅内血管。</t>
  </si>
  <si>
    <t>所定价格涵盖手术计划、术区准备、消毒铺巾、开颅、颅内血管重建、关颅等步骤所需的人力资源和基本物质资源消耗。</t>
  </si>
  <si>
    <t>013302000370001</t>
  </si>
  <si>
    <t>颅内血管重建费-儿童（加收）</t>
  </si>
  <si>
    <t>013101000030000</t>
  </si>
  <si>
    <t>脑脊液分流调控费</t>
  </si>
  <si>
    <t>通过体外控制装置调整分流管阀门压力参数。</t>
  </si>
  <si>
    <t>所定价格涵盖连接设备、仪器参数调试、数据获取、检测分析等步骤所需的人力资源和基本物质资源消耗。</t>
  </si>
  <si>
    <t>013302000380000</t>
  </si>
  <si>
    <t>脑脊液分流装置置入费</t>
  </si>
  <si>
    <t>通过各种方式置入脑脊液分流装置。</t>
  </si>
  <si>
    <t>所定价格涵盖手术计划、术区准备、消毒铺巾、定位、切开、穿刺、置管，引流、固定、缝合等步骤所需的人力资源和基本物资消耗。</t>
  </si>
  <si>
    <t>同台手术不得同时收取“脑脊液分流装置取出费”。</t>
  </si>
  <si>
    <t>013302000380001</t>
  </si>
  <si>
    <t>脑脊液分流装置置入费-儿童（加收）</t>
  </si>
  <si>
    <t>013302000380100</t>
  </si>
  <si>
    <t>脑脊液分流装置置入费-腰大池腹腔分流（扩展）</t>
  </si>
  <si>
    <t>013302000390000</t>
  </si>
  <si>
    <t>脑脊液分流装置取出费</t>
  </si>
  <si>
    <t>通过各种方式将置入的分流装置取出。</t>
  </si>
  <si>
    <t>013302000390001</t>
  </si>
  <si>
    <t>脑脊液分流装置取出费-儿童（加收）</t>
  </si>
  <si>
    <t>013302000400000</t>
  </si>
  <si>
    <t>颅内压监测探头置入费</t>
  </si>
  <si>
    <t>通过各种方式置入颅内压监测探头。</t>
  </si>
  <si>
    <t>所定价格涵盖手术计划、术区准备、消毒铺巾、开颅、置入探头、固定、关颅等步骤所需的人力资源和基本物质资源消耗。</t>
  </si>
  <si>
    <t>同台手术不得同时收取“颅内压监测探头取出费”。</t>
  </si>
  <si>
    <t>013302000400001</t>
  </si>
  <si>
    <t>颅内压监测探头置入费-儿童（加收）</t>
  </si>
  <si>
    <t>013302000410000</t>
  </si>
  <si>
    <t>颅内压监测探头取出费</t>
  </si>
  <si>
    <t>通过各种方式将置入的颅内压监测探头取出。</t>
  </si>
  <si>
    <t>013302000410001</t>
  </si>
  <si>
    <t>颅内压监测探头取出费-儿童（加收）</t>
  </si>
  <si>
    <t>013101000040000</t>
  </si>
  <si>
    <t>神经刺激器适配费</t>
  </si>
  <si>
    <t>对已置入的神经刺激器进行程控测试。</t>
  </si>
  <si>
    <t>所定价格涵盖装置连接、数据读取分析、参数调整、功能优化、安全性检查等步骤所需的人力资源和基本物资消耗。</t>
  </si>
  <si>
    <t>013302000420000</t>
  </si>
  <si>
    <t>椎管内切开引流费</t>
  </si>
  <si>
    <t>通过手术切开椎管内脓肿、血肿等进行引流。</t>
  </si>
  <si>
    <t>所定价格涵盖手术计划、术区准备、消毒铺巾、定位、切开椎管、引流、固定、缝合等步骤所需的人力资源和基本物质资源消耗。</t>
  </si>
  <si>
    <t>013302000420001</t>
  </si>
  <si>
    <t>椎管内切开引流费-儿童（加收）</t>
  </si>
  <si>
    <t>013302000430000</t>
  </si>
  <si>
    <t>脊髓内引流费</t>
  </si>
  <si>
    <t>通过手术引流脊髓内积液。</t>
  </si>
  <si>
    <t>所定价格涵盖手术计划、术区准备、消毒铺巾、定位、切开或穿刺椎管至髓内、引流、固定、缝合等步骤所需的人力资源和基本物质资源消耗。</t>
  </si>
  <si>
    <t>013302000430001</t>
  </si>
  <si>
    <t>脊髓内引流费-儿童（加收）</t>
  </si>
  <si>
    <t>013302000440000</t>
  </si>
  <si>
    <t>髓内病变切除费（常规）</t>
  </si>
  <si>
    <t>通过手术切除脊髓内病变。</t>
  </si>
  <si>
    <t>所定价格涵盖手术计划、术区准备、消毒铺巾、切开、探查、病变切除、缝合等步骤所需的人力资源和和基本物质资源消耗。</t>
  </si>
  <si>
    <t>013302000440001</t>
  </si>
  <si>
    <t>髓内病变切除费（常规）-儿童（加收）</t>
  </si>
  <si>
    <t>013302000450000</t>
  </si>
  <si>
    <t>髓内病变切除费（复杂）</t>
  </si>
  <si>
    <t>通过手术切除脊髓内复杂病变。</t>
  </si>
  <si>
    <t>本项目所称“复杂”指：病变范围大于一个椎体长度、远离脊髓表面或位于脊髓前方、血管病变、多个病灶切除、病变弥散。</t>
  </si>
  <si>
    <t>013302000450001</t>
  </si>
  <si>
    <t>髓内病变切除费（复杂）-儿童（加收）</t>
  </si>
  <si>
    <t>013302000460000</t>
  </si>
  <si>
    <t>髓外病变切除费（常规）</t>
  </si>
  <si>
    <t>通过手术切除脊髓外病变。</t>
  </si>
  <si>
    <t>013302000460001</t>
  </si>
  <si>
    <t>髓外病变切除费（常规）-儿童（加收）</t>
  </si>
  <si>
    <t>013302000470000</t>
  </si>
  <si>
    <t>髓外病变切除费（复杂）</t>
  </si>
  <si>
    <t>通过手术切除脊髓外复杂病变。</t>
  </si>
  <si>
    <t>本项目所称“复杂”指：病变范围大于两个椎体长度、位于椎管前方、血管性病变、椎管内外沟通、病变弥散。</t>
  </si>
  <si>
    <t>013302000470001</t>
  </si>
  <si>
    <t>髓外病变切除费（复杂）-儿童（加收）</t>
  </si>
  <si>
    <t>013302000480000</t>
  </si>
  <si>
    <t>颈动脉内/外膜剥脱费</t>
  </si>
  <si>
    <t>通过手术切除颈动脉内膜或外膜。</t>
  </si>
  <si>
    <t>所定价格涵盖手术计划、术区准备、消毒铺巾、颈部血管暴露、颈动脉内/外膜剥脱、缝合、关闭，必要时修补等步骤所需的人力资源和基本物质资源消耗。</t>
  </si>
  <si>
    <t>013302000480001</t>
  </si>
  <si>
    <t>颈动脉内/外膜剥脱费-儿童（加收）</t>
  </si>
  <si>
    <t>013302000490000</t>
  </si>
  <si>
    <t>椎动脉内/外膜剥脱费</t>
  </si>
  <si>
    <t>通过手术切除椎动脉内膜或外膜。</t>
  </si>
  <si>
    <t>所定价格涵盖手术计划、术区准备、消毒铺巾、椎动脉暴露、椎动脉内/外膜剥脱、缝合、关闭，必要时修补等步骤所需的人力资源和基本物质资源消耗。</t>
  </si>
  <si>
    <t>013302000490001</t>
  </si>
  <si>
    <t>椎动脉内/外膜剥脱费-儿童（加收）</t>
  </si>
  <si>
    <t>013302000500000</t>
  </si>
  <si>
    <t>颞肌颞浅动脉贴敷费</t>
  </si>
  <si>
    <t>通过颅外血供丰富的肌肉等组织，帖敷于脑组织表面。</t>
  </si>
  <si>
    <t>所定价格涵盖手术计划、术区准备、消毒铺巾、开颅、颞肌颞浅动脉贴敷、关颅等步骤所需的人力资源和基本物质资源消耗。</t>
  </si>
  <si>
    <t>013302000500001</t>
  </si>
  <si>
    <t>颞肌颞浅动脉贴敷费-儿童（加收）</t>
  </si>
  <si>
    <t>013302000510000</t>
  </si>
  <si>
    <t>颈部动脉结扎费</t>
  </si>
  <si>
    <t>通过手术结扎颈部动脉。</t>
  </si>
  <si>
    <t>所定价格涵盖手术计划、术区准备、消毒铺巾、定位、颈部动脉结扎、缝合等步骤所需的人力资源和基本物质资源消耗。</t>
  </si>
  <si>
    <t>013302000510001</t>
  </si>
  <si>
    <t>颈部动脉结扎费-儿童（加收）</t>
  </si>
  <si>
    <t>013101000050000</t>
  </si>
  <si>
    <t>神经阻滞治疗费</t>
  </si>
  <si>
    <t>通过物理压迫或化学毁损的方式阻断神经传递信号。</t>
  </si>
  <si>
    <t>所定价格涵盖术区准备、定位、消毒铺巾、压迫、注药、观察、记录等步骤所需的人力资源和基本物质资源消耗。</t>
  </si>
  <si>
    <t>013101000050001</t>
  </si>
  <si>
    <t>神经阻滞治疗费-三叉神经节（加收）</t>
  </si>
  <si>
    <t>013302000520000</t>
  </si>
  <si>
    <t>颅神经切断费</t>
  </si>
  <si>
    <t>通过手术全部或部分切除颅神经。</t>
  </si>
  <si>
    <t>所定价格涵盖手术计划、术区准备、消毒铺巾、定位、开颅、探查、神经切断、关颅等步骤所需的人力资源和基本物质资源消耗。</t>
  </si>
  <si>
    <t>1.本项目所称“颅神经”指：位于颅内和颅底、眼眶、颈深部的十二对颅神经部分。
2.同一神经切断费不得与松解费同时收取。</t>
  </si>
  <si>
    <t>013302000520001</t>
  </si>
  <si>
    <t>颅神经切断费-儿童（加收）</t>
  </si>
  <si>
    <t>013302000530000</t>
  </si>
  <si>
    <t>脊髓及脊神经切断费</t>
  </si>
  <si>
    <t>通过手术切断部分脊髓和（或）脊神经。</t>
  </si>
  <si>
    <t>所定价格涵盖手术计划、术区准备、消毒铺巾、定位、切开、探查、神经切断、缝合等步骤所需的人力资源和基本物质资源消耗。</t>
  </si>
  <si>
    <t>1.本项目所称“脊髓及脊神经”指：位于椎管内及椎间孔周围的脊神经部分。
2.同一神经切断费不得与松解费同时收取。</t>
  </si>
  <si>
    <t>013302000530001</t>
  </si>
  <si>
    <t>脊髓及脊神经切断费-儿童（加收）</t>
  </si>
  <si>
    <t>013302000540000</t>
  </si>
  <si>
    <t>内脏神经切断费</t>
  </si>
  <si>
    <t>通过手术全部或部分切除内脏神经。</t>
  </si>
  <si>
    <t>1.本项目所称“内脏神经”指：分布在胸腔、腹腔及盆腔脏器的神经。
2.同一神经切断费不得与松解费同时收取。</t>
  </si>
  <si>
    <t>013302000540001</t>
  </si>
  <si>
    <t>内脏神经切断费-儿童（加收）</t>
  </si>
  <si>
    <t>013302000550000</t>
  </si>
  <si>
    <t>周围神经切断费</t>
  </si>
  <si>
    <t>通过手术全部或部分切除周围神经。</t>
  </si>
  <si>
    <t>1.本项目所称“周围神经”指：位于头面部、躯干及四肢的颅神经和脊神经主干或分支。
2.同一神经切断费不得与松解费同时收取。</t>
  </si>
  <si>
    <t>013302000550001</t>
  </si>
  <si>
    <t>周围神经切断费-儿童（加收）</t>
  </si>
  <si>
    <t>013302000560000</t>
  </si>
  <si>
    <t>颅神经松解费</t>
  </si>
  <si>
    <t>通过手术松解颅神经粘连。</t>
  </si>
  <si>
    <t>所定价格涵盖手术计划、术区准备、消毒铺巾、定位、开颅、松解及梳理、关颅等步骤所需的人力资源和基本物质资源消耗。</t>
  </si>
  <si>
    <t>1.本项目所称“颅神经”指：位于颅内和颅底、眼眶、颈深部的十二对颅神经部分。
2.同一神经松解费不得与切断费同时收取。</t>
  </si>
  <si>
    <t>013302000560001</t>
  </si>
  <si>
    <t>颅神经松解费-儿童（加收）</t>
  </si>
  <si>
    <t>013302000570000</t>
  </si>
  <si>
    <t>脊髓及神经根松解费</t>
  </si>
  <si>
    <t>通过手术松解脊髓及神经根粘连。</t>
  </si>
  <si>
    <t>所定价格涵盖手术计划、术区准备、消毒铺巾、定位、切开、松解及梳理、缝合等步骤所需的人力资源和基本物质资源消耗。</t>
  </si>
  <si>
    <t>1.本项目所称“脊髓及脊神经”指：位于椎管内及椎间孔周围的脊神经部分。
2.同一神经松解费不得与切断费同时收取。</t>
  </si>
  <si>
    <t>013302000570001</t>
  </si>
  <si>
    <t>脊髓及神经根松解费-儿童（加收）</t>
  </si>
  <si>
    <t>013302000580000</t>
  </si>
  <si>
    <t>内脏神经松解费</t>
  </si>
  <si>
    <t>通过手术松解内脏神经粘连。</t>
  </si>
  <si>
    <t>1.本项目所称“内脏神经”指：分布在胸腔、腹腔及盆腔脏器的神经。
2.同一神经松解费不得与切断费同时收取。</t>
  </si>
  <si>
    <t>013302000580001</t>
  </si>
  <si>
    <t>内脏神经松解费-儿童（加收）</t>
  </si>
  <si>
    <t>013302000590000</t>
  </si>
  <si>
    <t>周围神经松解费</t>
  </si>
  <si>
    <t>通过手术松解周围神经粘连。</t>
  </si>
  <si>
    <t>1.本项目所称“周围神经”指：位于头面部、躯干的颅神经和脊神经主干或分支。
2.同一神经松解费不得与切断费同时收取。
3.肢体神经松解按照骨骼肌肉系统类立项指南中的“肢体神经松解费”收取。</t>
  </si>
  <si>
    <t>013302000590001</t>
  </si>
  <si>
    <t>周围神经松解费-儿童（加收）</t>
  </si>
  <si>
    <t>013302000600000</t>
  </si>
  <si>
    <t>颅神经修复吻合费</t>
  </si>
  <si>
    <t>通过手术将颅神经断端与自身或其它神经吻合。</t>
  </si>
  <si>
    <t>所定价格涵盖手术计划、术区准备、消毒铺巾、定位、开颅、颅神经探查、吻合、关颅等步骤所需的人力资源和基本物质资源消耗。</t>
  </si>
  <si>
    <t>013302000600001</t>
  </si>
  <si>
    <t>颅神经修复吻合费-儿童（加收）</t>
  </si>
  <si>
    <t>013302000610000</t>
  </si>
  <si>
    <t>周围神经修复吻合费</t>
  </si>
  <si>
    <t>通过手术将周围神经断端与自身或其它神经吻合。</t>
  </si>
  <si>
    <t>所定价格涵盖手术计划、术区准备、消毒铺巾、切开、周围神经探查、吻合、缝合等步骤所需的人力资源和基本物质资源消耗。</t>
  </si>
  <si>
    <t>013302000610001</t>
  </si>
  <si>
    <t>周围神经修复吻合费-儿童（加收）</t>
  </si>
  <si>
    <t>013108000010000</t>
  </si>
  <si>
    <t>骨髓采集费</t>
  </si>
  <si>
    <t>通过反复多次采集骨髓血用于提取干细胞。</t>
  </si>
  <si>
    <t>所定价格涵盖消毒、定位、穿刺、抽取骨髓血、抗凝、过滤、样本留取、封口、称重、处理用物等步骤所需的人力资源和基本物质资源消耗。</t>
  </si>
  <si>
    <t>“次”指采集量≤400ml，每增加100ml加收10%。</t>
  </si>
  <si>
    <t>013108000020000</t>
  </si>
  <si>
    <t>血细胞单采费</t>
  </si>
  <si>
    <t>对血液成分（如单个核细胞、白细胞、悬浮红细胞、血小板等）进行单采分离，获取/去除目标成分。</t>
  </si>
  <si>
    <t>所定价格涵盖穿刺、抽血、血细胞成分去除或分离、回输、处理用物等步骤所需的人力资源、设备运转成本与基本物质资源消耗。</t>
  </si>
  <si>
    <t>1.“次”指循环量≤2000ml，每增加1000ml加收50%。
2.血浆置换、血浆吸附等相关项目按泌尿系统类立项指南项目收费。</t>
  </si>
  <si>
    <t>013108000030000</t>
  </si>
  <si>
    <t>自体备血采集费</t>
  </si>
  <si>
    <t>通过采集备血者一定量的血液，用于备血者本人后续治疗。</t>
  </si>
  <si>
    <t>所定价格涵盖审核、材料准备、消毒、穿刺、采血/收集血、抗凝、过滤、装袋、称重、保存、处理用物等步骤所需的人力资源和基本物质资源消耗。</t>
  </si>
  <si>
    <t>013108000040000</t>
  </si>
  <si>
    <t>干细胞成分去除费</t>
  </si>
  <si>
    <t>对骨髓/外周血/脐带血等各种干细胞移植物中的特定成分（如红细胞、血浆或血浆中特定成分等）进行分离和去除。</t>
  </si>
  <si>
    <t>所定价格涵盖准备、沉降、分离、再次混匀、封存、标记、处理用物等步骤所需的人力资源、设备运转成本与基本物质资源消耗。</t>
  </si>
  <si>
    <t>成分</t>
  </si>
  <si>
    <t>013108000050000</t>
  </si>
  <si>
    <t>干细胞分离制备费</t>
  </si>
  <si>
    <t>通过从骨髓、外周血、脐带血等来源中分离制备提取干细胞。</t>
  </si>
  <si>
    <t>所定价格涵盖准备、分离、提取干细胞、计数、装袋、封口、处理用物等步骤所需的人力资源、设备运转成本与基本物质资源消耗。</t>
  </si>
  <si>
    <t>袋</t>
  </si>
  <si>
    <t>013108000060000</t>
  </si>
  <si>
    <t>干细胞冷冻费</t>
  </si>
  <si>
    <t>将制备后的干细胞进行冷冻。</t>
  </si>
  <si>
    <t>所定价格涵盖计数、转移至冷冻载体、冷冻、处理用物等步骤所需的人力资源、设备运转成本与基本物质资源消耗。</t>
  </si>
  <si>
    <t>013108000070000</t>
  </si>
  <si>
    <t>干细胞冷冻续存费</t>
  </si>
  <si>
    <t>将冷冻后的干细胞持续冻存。</t>
  </si>
  <si>
    <t>所定价格涵盖将冷冻后的干细胞持续冻存至解冻复苏前，或约定截止保存时间期间所需的人力资源、设备运转成本与基本物质资源消耗。</t>
  </si>
  <si>
    <t>袋•日</t>
  </si>
  <si>
    <t>013108000080000</t>
  </si>
  <si>
    <t>干细胞回输费</t>
  </si>
  <si>
    <t>将干细胞重新输注到体内。</t>
  </si>
  <si>
    <t>所定价格涵盖准备、解冻、计数、输注、观察、处理用物等步骤所需的人力资源和基本物质资源消耗。</t>
  </si>
  <si>
    <t>013108000090000</t>
  </si>
  <si>
    <t>造血干细胞移植费</t>
  </si>
  <si>
    <t>通过植入健康的造血干细胞，改善造血功能异常。</t>
  </si>
  <si>
    <t>所定价格涵盖移植方案制定、进入移植舱后相关准备、解冻、细胞回输/注射、观察、效果评估、处理用物等步骤所需的人力资源和基本物质资源消耗。</t>
  </si>
  <si>
    <t>1.不可与“干细胞回输”同时收取。
2.每例患者住院周期内仅可收取1次，不可按“袋”或“毫升数”收费。</t>
  </si>
  <si>
    <t>013108000100000</t>
  </si>
  <si>
    <t>血液辐照费</t>
  </si>
  <si>
    <t>通过放射线对供血进行辐照处理。</t>
  </si>
  <si>
    <t>所定价格涵盖审核、血制品准备、照射、处理用物等步骤所需的人力资源、设备运转成本与基本物质资源消耗。</t>
  </si>
  <si>
    <t>1.“次”指“人·次”。
2.医疗机构使用由血库、血站提供的辐照血时，不再另收血液辐照费。</t>
  </si>
  <si>
    <t>013108000110000</t>
  </si>
  <si>
    <t>血液除滤费</t>
  </si>
  <si>
    <t>通过装置除滤供血中的白细胞等成分。</t>
  </si>
  <si>
    <t>所定价格涵盖审核、血制品准备、滤除、处理用物等步骤所需的人力资源和基本物质资源消耗。</t>
  </si>
  <si>
    <t>“次”指“人·次”</t>
  </si>
  <si>
    <t>013108000120000</t>
  </si>
  <si>
    <t>术中自体血回输费</t>
  </si>
  <si>
    <t>通过设备收集术中患者失血，处理后回输到患者体内。</t>
  </si>
  <si>
    <t>所定价格涵盖失血回收、处理、回输、处理用物等步骤所需的人力资源、设备运转成本与基本物质资源消耗。</t>
  </si>
  <si>
    <t>013108000130000</t>
  </si>
  <si>
    <t>经照射自体血回输费</t>
  </si>
  <si>
    <t>通过光学技术照射等处理采集血，回输患者体内。</t>
  </si>
  <si>
    <t>所定价格涵盖消毒、采血、照射、输氧、回输、处理用物等步骤所需的人力资源、设备运转成本与基本物质资源消耗。</t>
  </si>
  <si>
    <t>013108000140000</t>
  </si>
  <si>
    <t>富血小板血浆制备费</t>
  </si>
  <si>
    <t>通过采集外周血，浓缩提取富血小板血浆，用于后续治疗。</t>
  </si>
  <si>
    <t>所定价格涵盖消毒、采血、分离、富集、保存、处理用物等步骤所需的人力资源和基本物质资源消耗。</t>
  </si>
  <si>
    <t>013108000150000</t>
  </si>
  <si>
    <t>新生儿换血治疗费</t>
  </si>
  <si>
    <t>通过替换新鲜的血液，改善新生儿溶血或体内代谢产物异常等病症。</t>
  </si>
  <si>
    <t>所定价格涵盖消毒、穿刺、置管、反复抽取/推注、拔管、压迫止血、处理用物等步骤所需的人力资源和基本物质资源消耗。</t>
  </si>
  <si>
    <t>013301000010000</t>
  </si>
  <si>
    <t>局部麻醉费（局部浸润麻醉）</t>
  </si>
  <si>
    <t>通过对特定部位注射给药，暂时阻断神经传导，达到局部麻醉效果。</t>
  </si>
  <si>
    <t>所定价格涵盖核对信息、配制、定位、消毒、反复穿刺、注射、拔针、按压、监测、观察、处理用物等所需的人力资源和基本物质资源消耗。</t>
  </si>
  <si>
    <t>一个手术部位按一次麻醉计算。</t>
  </si>
  <si>
    <t>013301000020000</t>
  </si>
  <si>
    <t>局部麻醉费（局部静脉麻醉）</t>
  </si>
  <si>
    <t>通过对静脉注射给药，暂时阻断神经传导，达到局部麻醉效果。</t>
  </si>
  <si>
    <t>所定价格涵盖核对信息、配制、定位、消毒、穿刺、注射、拔针、按压、监测、观察、处理用物等所需的人力资源和基本物质资源消耗。</t>
  </si>
  <si>
    <t>013301000030000</t>
  </si>
  <si>
    <t>局部麻醉费（神经阻滞麻醉）</t>
  </si>
  <si>
    <t>通过对特定的外周神经根、神经节、神经干、神经丛或筋膜平面注射药物，暂时阻断神经传导，达到区域性麻醉效果。</t>
  </si>
  <si>
    <t>所定价格涵盖患者准备、定位、消毒、穿刺、注药、监测、观察、记录、处理用物及必要时置管等步骤所需的人力资源和基本物质资源消耗。</t>
  </si>
  <si>
    <t>单次以2小时为基础计费，超过2小时每小时加收20%。</t>
  </si>
  <si>
    <t>013301000030001</t>
  </si>
  <si>
    <t>局部麻醉费（神经阻滞麻醉）-儿童加收</t>
  </si>
  <si>
    <t>013301000030002</t>
  </si>
  <si>
    <t>局部麻醉费（神经阻滞麻醉）-80周岁及以上患者加收</t>
  </si>
  <si>
    <t>013301000040000</t>
  </si>
  <si>
    <t>局部麻醉费（椎管内麻醉）</t>
  </si>
  <si>
    <t>通过将药物注射到椎管内，阻断神经传导，达到麻醉效果。</t>
  </si>
  <si>
    <t>013301000040001</t>
  </si>
  <si>
    <t>局部麻醉费（椎管内麻醉）-儿童加收</t>
  </si>
  <si>
    <t>013301000040002</t>
  </si>
  <si>
    <t>局部麻醉费（椎管内麻醉）-80周岁及以上患者加收</t>
  </si>
  <si>
    <t>013301000040011</t>
  </si>
  <si>
    <t>局部麻醉费（椎管内麻醉）-腰麻硬膜外联合阻滞加收</t>
  </si>
  <si>
    <t>013301000050000</t>
  </si>
  <si>
    <t>全身麻醉费（无插管全麻）</t>
  </si>
  <si>
    <t>通过药物注入或吸入气体，作用于中枢神经系统，达到短暂且保留自主呼吸的全身麻醉效果。</t>
  </si>
  <si>
    <t>所定价格涵盖患者准备、消毒、静脉穿刺、注药或吸入、监测、观察、记录、患者复苏、处理用物等步骤所需的人力资源和基本物质资源消耗。</t>
  </si>
  <si>
    <t>013301000050001</t>
  </si>
  <si>
    <t>全身麻醉费（无插管全麻）-儿童加收</t>
  </si>
  <si>
    <t>013301000050002</t>
  </si>
  <si>
    <t>全身麻醉费（无插管全麻）-80周岁及以上患者加收</t>
  </si>
  <si>
    <t>013301000060000</t>
  </si>
  <si>
    <t>全身麻醉费（插管或喉罩）</t>
  </si>
  <si>
    <t>通过将药物（气体）注入或吸入体内，暂时抑制中枢神经系统，以插管或喉罩维持呼吸，达到可逆性神志消失、全身痛觉消失、遗忘、反射抑制的全身麻醉效果。</t>
  </si>
  <si>
    <t>所定价格涵盖设备准备、患者准备、静脉穿刺、注药或吸入、气管插管、机械通气、监测、观察、记录、患者复苏、处理用物等步骤所需的人力资源和基本物质资源消耗。</t>
  </si>
  <si>
    <t>单次以2小时为基础计费，超过2小时每小时加收15%。</t>
  </si>
  <si>
    <t>013301000060001</t>
  </si>
  <si>
    <t>全身麻醉费（插管或喉罩）-儿童加收</t>
  </si>
  <si>
    <t>013301000060002</t>
  </si>
  <si>
    <t>全身麻醉费（插管或喉罩）-80周岁及以上患者加收</t>
  </si>
  <si>
    <t>013301000060011</t>
  </si>
  <si>
    <t>全身麻醉费（插管或喉罩）-危重患者加收</t>
  </si>
  <si>
    <t>013301000070000</t>
  </si>
  <si>
    <t>全身麻醉费（支气管内麻醉）</t>
  </si>
  <si>
    <t>通过将药物（气体）注入或吸入体内，暂时抑制中枢神经系统，支气管插管，单肺通气，达到可逆性神志消失、全身痛觉消失、遗忘、反射抑制的全身麻醉效果。</t>
  </si>
  <si>
    <t>所定价格涵盖设备准备、患者准备、静脉穿刺、注药或吸入、支气管插管或封堵、机械通气、监测、观察、记录、患者复苏、处理用物等步骤所需的人力资源和基本物质资源消耗。</t>
  </si>
  <si>
    <t>013301000070001</t>
  </si>
  <si>
    <t>全身麻醉费（支气管内麻醉）-儿童加收</t>
  </si>
  <si>
    <t>013301000070002</t>
  </si>
  <si>
    <t>全身麻醉费（支气管内麻醉）-80周岁及以上患者加收</t>
  </si>
  <si>
    <t>013301000070011</t>
  </si>
  <si>
    <t>全身麻醉费（支气管内麻醉）-危重患者加收</t>
  </si>
  <si>
    <t>013301000080000</t>
  </si>
  <si>
    <t>全身麻醉费（深低温停循环麻醉）</t>
  </si>
  <si>
    <t>指通过各类方式，降低患者核心体温，暂停体外循环，进行手术治疗。</t>
  </si>
  <si>
    <t>013301000080001</t>
  </si>
  <si>
    <t>全身麻醉费（深低温停循环麻醉）-儿童加收</t>
  </si>
  <si>
    <t>013301000080002</t>
  </si>
  <si>
    <t>全身麻醉费（深低温停循环麻醉）-80周岁及以上患者加收</t>
  </si>
  <si>
    <t>013301000090000</t>
  </si>
  <si>
    <t xml:space="preserve">麻醉监护下镇静
</t>
  </si>
  <si>
    <t>在麻醉监护下通过药物注入使病人处于清醒镇静状态，为有创操作或检查创造条件。</t>
  </si>
  <si>
    <t>所定价格涵盖设备准备、患者准备、注药、监测、观察、记录、处理用物等步骤所需的人力资源和基本物质资源消耗。</t>
  </si>
  <si>
    <t>013301000090001</t>
  </si>
  <si>
    <t>麻醉监护下镇静-儿童加收</t>
  </si>
  <si>
    <t>013301000090002</t>
  </si>
  <si>
    <t>麻醉监护下镇静-80周岁及以上患者加收</t>
  </si>
  <si>
    <t>013301000100000</t>
  </si>
  <si>
    <t>连续镇痛</t>
  </si>
  <si>
    <t>通过储药装置或输注泵进行持续镇痛。</t>
  </si>
  <si>
    <t>所定价格涵盖注药、观察、记录、处理用物等步骤所需的人力资源和基本物质资源消耗。</t>
  </si>
  <si>
    <t>1.本项目不含穿刺、置管费用。
2.连续镇痛包括但不限于椎管内镇痛、静脉连续镇痛、神经阻滞连续镇痛等。</t>
  </si>
  <si>
    <t>1.放射治疗</t>
  </si>
  <si>
    <t>340101</t>
  </si>
  <si>
    <t>放疗计划制定与验证</t>
  </si>
  <si>
    <t>同一疗程限收2次。</t>
  </si>
  <si>
    <t>013401010010000</t>
  </si>
  <si>
    <t>放疗计划制定</t>
  </si>
  <si>
    <t>依据模拟定位，勾画放疗靶区和危及器官，制定放疗剂量、危及器官限量，放疗次数和方式等放疗计划。</t>
  </si>
  <si>
    <t>所定价格涵盖勾画靶区、给定处方剂量、制定放疗计划等过程中所需的人力资源、设备运转成本消耗与基本物耗。</t>
  </si>
  <si>
    <t>二维放疗计划制定按每次100元收费。</t>
  </si>
  <si>
    <t>013401010010001</t>
  </si>
  <si>
    <t>放疗计划制定-调强计划制定（加收）</t>
  </si>
  <si>
    <t>013401010010011</t>
  </si>
  <si>
    <t>放疗计划制定-立体定向放疗计划制定（加收）</t>
  </si>
  <si>
    <t>013401010020000</t>
  </si>
  <si>
    <t>放疗计划验证</t>
  </si>
  <si>
    <t>依据靶区及计划制定的方案对放疗计划进行验证，必要时进行调整。</t>
  </si>
  <si>
    <t>所定价格涵盖固定、摆位、标记、扫描、获取影像、比较、校正、标记及剂量验证等过程中所需的人力资源、设备运转成本消耗与基本物耗。</t>
  </si>
  <si>
    <t>340102</t>
  </si>
  <si>
    <t>放疗模拟定位</t>
  </si>
  <si>
    <t>013401020010000</t>
  </si>
  <si>
    <t>应用CT影像技术，进行放疗模拟定位，确定靶区、危及器官，必要时确定射野。</t>
  </si>
  <si>
    <t>所定价格涵盖模具设计与制作、摆位、体位固定、图像扫描、标记、必要时静脉输注对比剂、定位、获取影像、传输、记录等过程中所需的人力资源、设备运转成本消耗与基本物耗。</t>
  </si>
  <si>
    <t xml:space="preserve">“模具设计与制作”包括但不限于体位固定器、射线挡块、剂量补偿物等放疗过程中涉及的各类模具制作步骤。                                             
</t>
  </si>
  <si>
    <t>013401020010001</t>
  </si>
  <si>
    <t>放疗模拟定位-特殊影像模拟定位（加收）</t>
  </si>
  <si>
    <t>“特殊影像模拟定位”指使用磁共振（MR）、正电子发射计算机断层显像（PET-CT）等影像完成模拟定位。</t>
  </si>
  <si>
    <t>013401020010002</t>
  </si>
  <si>
    <t>放疗模拟定位-简易模拟定位（减收）</t>
  </si>
  <si>
    <t>“简易模拟定位”指使用B超、X线定位。</t>
  </si>
  <si>
    <t>013401020010011</t>
  </si>
  <si>
    <t>放疗模拟定位-运动管理（加收）</t>
  </si>
  <si>
    <t>“运动管理”指基于植入金标、光学体表监测、呼吸控制等技术对周期性运动的肿瘤靶区进行限制、追踪照射或在周期性运动的特定时相控制机器出束照射。</t>
  </si>
  <si>
    <t>013401020010021</t>
  </si>
  <si>
    <t>放疗模拟定位-立体定向放疗模拟定位（加收）</t>
  </si>
  <si>
    <t>340103</t>
  </si>
  <si>
    <t>外照射治疗</t>
  </si>
  <si>
    <t>013401030010000</t>
  </si>
  <si>
    <t>外照射治疗（普通）</t>
  </si>
  <si>
    <t>使用医用电子直线加速器产生电子线和光子线，实施体外照射放射治疗。</t>
  </si>
  <si>
    <t>所定价格涵盖摆位、体位固定、操作设备出束治疗、实时监控、必要时使用射线档块、剂量补偿物等过程中所需的人力资源、设备运转成本消耗与基本物耗。</t>
  </si>
  <si>
    <t>013401030010001</t>
  </si>
  <si>
    <t>外照射治疗（普通）-超长靶区（加收）</t>
  </si>
  <si>
    <t>指直线加速器电子线射野大于20×20cm，X线射野单边大于40cm。</t>
  </si>
  <si>
    <t>013401030010011</t>
  </si>
  <si>
    <t>外照射治疗（普通）-超高剂量率放疗（加收）</t>
  </si>
  <si>
    <t>指使用超高剂量率(≥40 Gy/s)对肿瘤靶区进行照射的放疗方式。</t>
  </si>
  <si>
    <t>013401030020000</t>
  </si>
  <si>
    <t>外照射治疗（光子线-适形）</t>
  </si>
  <si>
    <t>基于放疗计划，使用医用电子直线加速器或钴-60远距离治疗机等产生光子射线，实施外照射治疗。</t>
  </si>
  <si>
    <t>所定价格涵盖治疗摆位、体位固定、操作设备、出束治疗、实时监控、必要时使用射线档块、剂量补偿物等过程中所需的人力资源、设备运转成本消耗与基本物耗。</t>
  </si>
  <si>
    <t>013401030020001</t>
  </si>
  <si>
    <t>外照射治疗（光子线-适形）-超长靶区（加收）</t>
  </si>
  <si>
    <t>013401030020011</t>
  </si>
  <si>
    <t>外照射治疗（光子线-适形）-超高剂量率放疗（加收）</t>
  </si>
  <si>
    <t>013401030020021</t>
  </si>
  <si>
    <t>外照射治疗（光子线-适形）-图像引导（加收）</t>
  </si>
  <si>
    <t>013401030030000</t>
  </si>
  <si>
    <t>外照射治疗（光子线-调强）</t>
  </si>
  <si>
    <t>基于放疗计划，使用医用电子直线加速器等产生的光子线，根据肿瘤靶区和其周围危及器官的三维空间关系进行束流强度调节，实施外照射治疗。</t>
  </si>
  <si>
    <t>013401030030001</t>
  </si>
  <si>
    <t>外照射治疗（光子线-调强）-超长靶区（加收）</t>
  </si>
  <si>
    <t>013401030030011</t>
  </si>
  <si>
    <t>外照射治疗（光子线-调强）-超高剂量率放疗（加收）</t>
  </si>
  <si>
    <t>013401030030021</t>
  </si>
  <si>
    <t>外照射治疗（光子线-调强）-自适应放疗（加收）</t>
  </si>
  <si>
    <t>指在放疗过程中根据肿瘤退缩情况动态调整放疗计划的技术。</t>
  </si>
  <si>
    <t>013401030030031</t>
  </si>
  <si>
    <t>外照射治疗（光子线-调强）-运动管理（加收）</t>
  </si>
  <si>
    <t>指基于植入金标、光学体表监测、呼吸控制等技术对周期性运动的肿瘤靶区进行限制、追踪照射或在周期性运动的特定时相控制机器出束照射。</t>
  </si>
  <si>
    <t>013401030030041</t>
  </si>
  <si>
    <t>外照射治疗（光子线-调强）-图像引导（加收）</t>
  </si>
  <si>
    <t>013401030030051</t>
  </si>
  <si>
    <t>外照射治疗（光子线-调强）-断层调强放疗（加收）</t>
  </si>
  <si>
    <t>013401030030052</t>
  </si>
  <si>
    <t>外照射治疗（光子线-调强）-容积旋转调强放疗（加收）</t>
  </si>
  <si>
    <t>013401030040000</t>
  </si>
  <si>
    <t>外照射治疗（光子线-立体定向）</t>
  </si>
  <si>
    <t>基于放疗计划，使用医用直线加速器、伽玛刀等产生的光子线，对肿瘤靶区进行大分割、高剂量短疗程放疗模式，实施外照射治疗。</t>
  </si>
  <si>
    <t>所定价格涵盖治疗摆位、体位固定、图像引导、操作设备、高剂量出束治疗、实时监控等过程中所需的人力资源、设备运转成本消耗与基本物耗。</t>
  </si>
  <si>
    <t>疗程</t>
  </si>
  <si>
    <t>1.每疗程5次，不足一个疗程的，每次按20%计费，本计价说明同时适用于加收项。
2.头部伽马刀治疗一个疗程内（3次及以下），首次按40%收费，第2次起治疗按20%收费。192及以上钴源伽玛刀治疗一个疗程内（3次及以下）首次按50%收费，第2次治疗按30%收费。每疗程费用不得超过封顶线。
3.X-射线立体定向放射外科治疗系统（射波刀）每疗程加收20%。</t>
  </si>
  <si>
    <t>013401030040001</t>
  </si>
  <si>
    <t>外照射治疗（光子线-立体定向）-自适应放疗（加收）</t>
  </si>
  <si>
    <t>013401030040011</t>
  </si>
  <si>
    <t>外照射治疗（光子线-立体定向）-运动管理（加收）</t>
  </si>
  <si>
    <t>013401030040021</t>
  </si>
  <si>
    <t>外照射治疗（光子线-立体定向）-超高剂量率放疗（加收）</t>
  </si>
  <si>
    <t>013401030050000</t>
  </si>
  <si>
    <t>外照射治疗（质子放疗）</t>
  </si>
  <si>
    <t>基于放疗计划，使用医用粒子加速器产生的质子射线，对肿瘤靶区进行束流强度调节，实施外照射治疗。</t>
  </si>
  <si>
    <t>所定价格涵盖治疗摆位、体位固定、图像引导、操作设备、运动管理、出束治疗、实时监控、必要时使用射线档块、剂量补偿物等过程中所需的人力资源、设备运转成本消耗与基本物耗。</t>
  </si>
  <si>
    <t>每增加一次加收15000元，同一适应症每疗程最高不超过170000元。</t>
  </si>
  <si>
    <t>013401030060000</t>
  </si>
  <si>
    <t>外照射治疗（重离子放疗）</t>
  </si>
  <si>
    <t>基于放疗计划，使用医用粒子加速器产生的重离子射线，对肿瘤靶区进行束流强度调节，实施外照射治疗。</t>
  </si>
  <si>
    <t>每增加一次加收16500元，同一适应症每疗程最高不超过198000元。</t>
  </si>
  <si>
    <t>013401030070000</t>
  </si>
  <si>
    <t>外照射治疗（硼-中子俘获）</t>
  </si>
  <si>
    <t>通过中子与同位素硼发生核反应作用于局部，达到杀灭肿瘤细胞的作用。</t>
  </si>
  <si>
    <t>所定价格涵盖设备准备、摆位、影像引导、靶区勾画、治疗计划设计、注射、局部照射等过程中所需的人力资源、设备运转成本消耗与基本物耗。</t>
  </si>
  <si>
    <t>暂不定价</t>
  </si>
  <si>
    <t>每疗程设置封顶线。</t>
  </si>
  <si>
    <t>013401030080000</t>
  </si>
  <si>
    <t>术中放疗</t>
  </si>
  <si>
    <t>在术中进行的放射治疗。</t>
  </si>
  <si>
    <t>所定价格涵盖暴露瘤床、确定照射区域、遮挡正常组织器官、机器操作、设备照射、阅单等步骤所需的人力资源与基本物质资源消耗。</t>
  </si>
  <si>
    <t>1.不再收取耗材费用。
2.可移动光子立体定向术中放疗按照300%收费。</t>
  </si>
  <si>
    <t>340104</t>
  </si>
  <si>
    <t>后装放疗</t>
  </si>
  <si>
    <t>013401040010000</t>
  </si>
  <si>
    <t>近距离治疗（后装）</t>
  </si>
  <si>
    <t>通过在人体内置入施源器后导入放射源进行的治疗。</t>
  </si>
  <si>
    <t>所定价格涵盖模拟定位、制定计划、剂量验证、置入施源器、组织人员插植、导入放射源、照射、环境辐射监测、必要时回收放射源、解除施源器等过程中所需的人力资源及设备运转成本消耗与基本物耗。</t>
  </si>
  <si>
    <t>“近距离治疗”包括但不限于“后装放射治疗”等一次性放射治疗及永久性植入放射性粒子治疗。</t>
  </si>
  <si>
    <t>013401040010001</t>
  </si>
  <si>
    <t>近距离治疗（后装）-CT模拟定位（加收）</t>
  </si>
  <si>
    <t>013401040010002</t>
  </si>
  <si>
    <t>近距离治疗（后装）-MR模拟定位（加收）</t>
  </si>
  <si>
    <t>013401040010011</t>
  </si>
  <si>
    <t>近距离治疗（后装）-二维近距离治疗计划（加收）</t>
  </si>
  <si>
    <t>013401040010012</t>
  </si>
  <si>
    <t>近距离治疗（后装）-三维近距离治疗计划（加收）</t>
  </si>
  <si>
    <t>013401040010021</t>
  </si>
  <si>
    <t>近距离治疗（后装）-组织间插植/放射粒子植入（加收）</t>
  </si>
  <si>
    <t>单纯做组织间插植放疗的，每次按照主项90%收取。</t>
  </si>
  <si>
    <t>3402</t>
  </si>
  <si>
    <t>2.放射性核素治疗</t>
  </si>
  <si>
    <t>013402000010000</t>
  </si>
  <si>
    <t>内照射治疗（核素常规）</t>
  </si>
  <si>
    <t>通过口服、注射植入放射性核素，达到治疗恶性肿瘤和其他疾病的目的。</t>
  </si>
  <si>
    <t>所定价格涵盖治疗计划制定、放射性药品的标记与分装、注射或口服给药、防护器材使用、放射性废弃物处理、环境监测等步骤所需的人力资源与基本物质资源消耗。</t>
  </si>
  <si>
    <t>1.指60毫居及以下。
2.99锝(云克)治疗按每次10%收费。</t>
  </si>
  <si>
    <t>613402000010001</t>
  </si>
  <si>
    <t>内照射治疗（核素常规）-大剂量核素药物（加收）</t>
  </si>
  <si>
    <t>超过60毫居的加收100%，超过100毫居（含100毫居）的加收2次100%，限加收2次。</t>
  </si>
  <si>
    <t>013402000020000</t>
  </si>
  <si>
    <t>内照射治疗（核素介入）</t>
  </si>
  <si>
    <t>通过组织间介入或血管介入方式植入放射性核素，辐射杀死病变细胞或缩小病灶，从而达到治疗癌症和其他疾病的目的。</t>
  </si>
  <si>
    <t>所定价格涵盖治疗计划制定、放射性药品的标记与分装、经皮穿刺或经血管介入给药、防护器材使用、放射性废弃物处理、环境监测等步骤所需的人力资源与基本物质资源消耗。</t>
  </si>
  <si>
    <t>013402000030000</t>
  </si>
  <si>
    <t>放射性核素敷贴治疗</t>
  </si>
  <si>
    <t>通过放射性核素嵌入的敷贴，覆盖在病变区域，提供高剂量局部辐射，达到治疗浅表病变的目的。</t>
  </si>
  <si>
    <t>所定价格涵盖治疗计划制定、放射性药品的标记与分装、制备、敷贴、防护器材使用、放射性废弃物处理、环境监测等步骤所需的人力资源与基本物质资源消耗。</t>
  </si>
  <si>
    <t xml:space="preserve">用敷贴器治疗时每照射野为一次。 </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</si>
</sst>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 numFmtId="178" formatCode="[DBNum1][$-804]yyyy&quot;年&quot;m&quot;月&quot;d&quot;日&quot;;@"/>
  </numFmts>
  <fonts count="33">
    <font>
      <sz val="11"/>
      <color theme="1"/>
      <name val="宋体"/>
      <charset val="134"/>
      <scheme val="minor"/>
    </font>
    <font>
      <sz val="9"/>
      <name val="宋体"/>
      <charset val="134"/>
    </font>
    <font>
      <sz val="9"/>
      <name val="宋体"/>
      <charset val="134"/>
      <scheme val="minor"/>
    </font>
    <font>
      <sz val="9"/>
      <name val="Times New Roman"/>
      <charset val="134"/>
    </font>
    <font>
      <sz val="9"/>
      <name val="等线"/>
      <charset val="134"/>
    </font>
    <font>
      <sz val="12"/>
      <name val="宋体"/>
      <charset val="134"/>
      <scheme val="minor"/>
    </font>
    <font>
      <sz val="14"/>
      <name val="方正小标宋简体"/>
      <charset val="134"/>
    </font>
    <font>
      <sz val="9"/>
      <name val="黑体"/>
      <charset val="134"/>
    </font>
    <font>
      <strike/>
      <sz val="9"/>
      <name val="宋体"/>
      <charset val="134"/>
      <scheme val="minor"/>
    </font>
    <font>
      <strike/>
      <sz val="9"/>
      <name val="宋体"/>
      <charset val="134"/>
    </font>
    <font>
      <sz val="9"/>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9"/>
      <name val="PingFang SC"/>
      <charset val="134"/>
    </font>
    <font>
      <sz val="9"/>
      <name val="宋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pplyProtection="0">
      <alignment vertical="center"/>
    </xf>
    <xf numFmtId="0" fontId="30" fillId="0" borderId="0" applyProtection="0">
      <alignment vertical="center"/>
    </xf>
    <xf numFmtId="0" fontId="30" fillId="0" borderId="0">
      <alignment vertical="center"/>
    </xf>
  </cellStyleXfs>
  <cellXfs count="55">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2" fillId="0" borderId="0" xfId="0" applyFont="1" applyFill="1" applyBorder="1" applyAlignment="1"/>
    <xf numFmtId="0" fontId="4" fillId="0" borderId="0" xfId="0" applyFont="1" applyFill="1" applyBorder="1" applyAlignment="1"/>
    <xf numFmtId="0" fontId="2" fillId="0" borderId="0" xfId="0" applyFont="1" applyFill="1" applyBorder="1">
      <alignment vertical="center"/>
    </xf>
    <xf numFmtId="0" fontId="2" fillId="0" borderId="0" xfId="0" applyFont="1" applyFill="1" applyBorder="1" applyAlignment="1">
      <alignment vertical="center" wrapText="1"/>
    </xf>
    <xf numFmtId="0" fontId="5" fillId="0" borderId="0" xfId="0" applyFont="1" applyFill="1" applyBorder="1">
      <alignment vertical="center"/>
    </xf>
    <xf numFmtId="0" fontId="6"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7" fillId="0" borderId="1" xfId="5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0" xfId="0" applyFont="1" applyFill="1" applyBorder="1" applyAlignment="1">
      <alignment horizontal="center" vertical="center"/>
    </xf>
    <xf numFmtId="0" fontId="1" fillId="0" borderId="1" xfId="0" applyFont="1" applyFill="1" applyBorder="1" applyAlignment="1">
      <alignment vertical="center" wrapText="1"/>
    </xf>
    <xf numFmtId="1" fontId="1" fillId="0" borderId="1" xfId="0" applyNumberFormat="1" applyFont="1" applyFill="1" applyBorder="1" applyAlignment="1">
      <alignment vertical="center" wrapText="1"/>
    </xf>
    <xf numFmtId="1"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177" fontId="1" fillId="0" borderId="1" xfId="0" applyNumberFormat="1" applyFont="1" applyFill="1" applyBorder="1" applyAlignment="1">
      <alignment horizontal="center" vertical="center" wrapText="1"/>
    </xf>
    <xf numFmtId="0" fontId="1" fillId="0" borderId="1" xfId="49" applyFont="1" applyFill="1" applyBorder="1" applyAlignment="1" applyProtection="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justify" vertical="center" wrapText="1"/>
    </xf>
    <xf numFmtId="0" fontId="8" fillId="0" borderId="1" xfId="0" applyFont="1" applyFill="1" applyBorder="1" applyAlignment="1">
      <alignment horizontal="justify" vertical="center" wrapText="1"/>
    </xf>
    <xf numFmtId="0" fontId="2" fillId="0" borderId="1" xfId="0" applyFont="1" applyFill="1" applyBorder="1" applyAlignment="1">
      <alignment vertical="center" wrapText="1"/>
    </xf>
    <xf numFmtId="0" fontId="2" fillId="0" borderId="1" xfId="49" applyFont="1" applyFill="1" applyBorder="1" applyAlignment="1" applyProtection="1">
      <alignment horizontal="left" vertical="center" wrapText="1"/>
    </xf>
    <xf numFmtId="178" fontId="2" fillId="0" borderId="1" xfId="50" applyNumberFormat="1" applyFont="1" applyFill="1" applyBorder="1" applyAlignment="1" applyProtection="1">
      <alignment horizontal="left" vertical="center" wrapText="1"/>
    </xf>
    <xf numFmtId="0" fontId="2" fillId="0" borderId="1" xfId="50" applyNumberFormat="1" applyFont="1" applyFill="1" applyBorder="1" applyAlignment="1" applyProtection="1">
      <alignment horizontal="left" vertical="center" wrapText="1"/>
    </xf>
    <xf numFmtId="178" fontId="2" fillId="0" borderId="1" xfId="50" applyNumberFormat="1" applyFont="1" applyFill="1" applyBorder="1" applyAlignment="1" applyProtection="1">
      <alignment horizontal="center" vertical="center" wrapText="1"/>
    </xf>
    <xf numFmtId="177" fontId="2" fillId="0" borderId="1" xfId="50" applyNumberFormat="1" applyFont="1" applyFill="1" applyBorder="1" applyAlignment="1" applyProtection="1">
      <alignment horizontal="center" vertical="center" wrapText="1"/>
    </xf>
    <xf numFmtId="177" fontId="2" fillId="0" borderId="1" xfId="0" applyNumberFormat="1" applyFont="1" applyFill="1" applyBorder="1" applyAlignment="1">
      <alignment horizontal="center" vertical="center" wrapText="1"/>
    </xf>
    <xf numFmtId="0" fontId="2" fillId="0" borderId="1" xfId="0" applyFont="1" applyFill="1" applyBorder="1" applyAlignment="1">
      <alignment horizontal="justify"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9" fillId="0" borderId="1" xfId="0" applyFont="1" applyFill="1" applyBorder="1" applyAlignment="1">
      <alignment vertical="center" wrapText="1"/>
    </xf>
    <xf numFmtId="177" fontId="3" fillId="0" borderId="1" xfId="0" applyNumberFormat="1" applyFont="1" applyFill="1" applyBorder="1" applyAlignment="1">
      <alignment vertical="center" wrapText="1"/>
    </xf>
    <xf numFmtId="1" fontId="1"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177" fontId="10"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1" xfId="0" applyFont="1" applyFill="1" applyBorder="1" applyAlignment="1">
      <alignment horizontal="justify" vertical="center" wrapText="1"/>
    </xf>
    <xf numFmtId="0" fontId="10" fillId="0" borderId="1" xfId="0" applyFont="1" applyFill="1" applyBorder="1" applyAlignment="1" applyProtection="1">
      <alignment horizontal="justify" vertical="center" wrapText="1"/>
      <protection locked="0"/>
    </xf>
    <xf numFmtId="1" fontId="10"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1" fontId="10" fillId="0" borderId="1" xfId="0" applyNumberFormat="1" applyFont="1" applyFill="1" applyBorder="1" applyAlignment="1">
      <alignment vertical="center" wrapText="1"/>
    </xf>
    <xf numFmtId="0" fontId="10" fillId="0" borderId="1" xfId="49" applyFont="1" applyFill="1" applyBorder="1" applyAlignment="1" applyProtection="1">
      <alignment horizontal="left" vertical="center" wrapText="1"/>
      <protection locked="0"/>
    </xf>
    <xf numFmtId="0" fontId="1" fillId="0" borderId="1" xfId="0" applyFont="1" applyFill="1" applyBorder="1" applyAlignment="1">
      <alignment wrapText="1"/>
    </xf>
    <xf numFmtId="0" fontId="4"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quotePrefix="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28" xfId="50"/>
    <cellStyle name="常规 2 3"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naonao\Documents\&#24037;&#20316;\&#21307;&#20445;\&#22269;&#23478;&#21457;&#24067;&#30340;&#31435;&#39033;&#25351;&#21335;&#65288;&#35885;&#65289;\&#22269;&#23478;&#24247;&#22797;&#31435;&#39033;&#25351;&#21335;\20241113&#24247;&#22797;&#31867;&#21307;&#30103;&#26381;&#21153;&#20215;&#26684;&#39033;&#30446;&#31435;&#39033;&#25351;&#21335;&#65288;&#35797;&#34892;&#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立项指南清稿"/>
      <sheetName val="映射关系"/>
    </sheetNames>
    <sheetDataSet>
      <sheetData sheetId="0" refreshError="1">
        <row r="3">
          <cell r="B3" t="str">
            <v>项目名称</v>
          </cell>
          <cell r="C3" t="str">
            <v>服务产出</v>
          </cell>
          <cell r="D3" t="str">
            <v>价格构成</v>
          </cell>
        </row>
        <row r="4">
          <cell r="B4" t="str">
            <v>意识功能训练</v>
          </cell>
          <cell r="C4" t="str">
            <v>通过康复手段对各种疾病造成的昏迷、意识功能障碍等进行康复治疗，改善意识水平。</v>
          </cell>
          <cell r="D4" t="str">
            <v>所定价格涵盖计划制定、手法及应用不同康复设备完成声、光、电等各种感觉刺激及各种无创脑调控技术等步骤所需的人力资源、设备成本与基本物质资源消耗。</v>
          </cell>
        </row>
        <row r="5">
          <cell r="B5" t="str">
            <v>认知功能训练</v>
          </cell>
          <cell r="C5" t="str">
            <v>通过各种康复手段对认知功能障碍进行治疗，改善认知功能。</v>
          </cell>
          <cell r="D5" t="str">
            <v>所定价格涵盖计划制定、手法及应用不同康复设备进行认知功能训练等步骤所需的人力资源、设备成本与基本物质资源消耗。</v>
          </cell>
        </row>
        <row r="6">
          <cell r="B6" t="str">
            <v>吞咽功能训练</v>
          </cell>
          <cell r="C6" t="str">
            <v>通过各种康复手段对吞咽功能障碍进行治疗，改善摄食吞咽功能。</v>
          </cell>
          <cell r="D6" t="str">
            <v>所定价格涵盖计划制定、手法及应用不同康复设备进行吞咽功能训练等步骤所需的人力资源、设备成本与基本物质资源消耗。</v>
          </cell>
        </row>
        <row r="7">
          <cell r="B7" t="str">
            <v>言语功能训练</v>
          </cell>
          <cell r="C7" t="str">
            <v>通过各种康复手段对言语-语言功能障碍进行治疗，改善言语-语言功能。</v>
          </cell>
          <cell r="D7" t="str">
            <v>所定价格涵盖计划制定、手法及应用不同康复设备进行言语功能训练等步骤所需的人力资源、设备成本与基本物质资源消耗。</v>
          </cell>
        </row>
        <row r="8">
          <cell r="B8" t="str">
            <v>运动功能训练</v>
          </cell>
          <cell r="C8" t="str">
            <v>通过各种康复手段对四肢和躯干的运动功能障碍进行治疗，改善躯体运动功能。</v>
          </cell>
          <cell r="D8" t="str">
            <v>所定价格涵盖计划制定、手法及应用不同康复设备进行运动功能训练等步骤所需的人力资源、设备成本与基本物质资源消耗。</v>
          </cell>
        </row>
        <row r="9">
          <cell r="B9" t="str">
            <v>脏器功能训练</v>
          </cell>
          <cell r="C9" t="str">
            <v>通过各种康复手段对脏器功能障碍进行治疗，改善相关脏器功能。</v>
          </cell>
          <cell r="D9" t="str">
            <v>所定价格涵盖计划制定、手法及应用不同康复设备进行脏器功能训练等步骤所需的人力资源、设备成本与基本物质资源消耗。</v>
          </cell>
        </row>
        <row r="10">
          <cell r="B10" t="str">
            <v>辅助器具使用训练</v>
          </cell>
          <cell r="C10" t="str">
            <v>通过选取合适的各种辅助(器)具，结合日常生活活动的训练，提高患者使用辅助器具的能力。</v>
          </cell>
          <cell r="D10" t="str">
            <v>所定价格涵盖计划制定、各种辅助(器)具训练等步骤所需的人力资源和基本物质资源消耗。</v>
          </cell>
        </row>
        <row r="11">
          <cell r="B11" t="str">
            <v>生活技能康复训练</v>
          </cell>
          <cell r="C11" t="str">
            <v>通过各种康复手段（含徒手、仪器或器械）对患者进行独立生活能力、家务劳动、社交技能等多方面康复训练，改善患者从日常生活到职业生涯全方位的能力。</v>
          </cell>
          <cell r="D11" t="str">
            <v>所定价格涵盖评估、计划制定、指导学习、模拟训练、实际动作训练等步骤所需的人力资源、设备成本与基本物质资源消耗。</v>
          </cell>
        </row>
        <row r="12">
          <cell r="B12" t="str">
            <v>职业技能康复训练</v>
          </cell>
          <cell r="C12" t="str">
            <v>通过各种康复手段（含徒手、仪器或器械）对患者进行独立职业技能、工作模拟等多方面康复训练，改善患者从日常生活到职业生涯全方位的能力。</v>
          </cell>
          <cell r="D12" t="str">
            <v>所定价格涵盖评估、计划制定、指导学习、模拟训练、实际动作训练等步骤所需的人力资源、设备成本与基本物质资源消耗。</v>
          </cell>
        </row>
        <row r="13">
          <cell r="B13" t="str">
            <v>神经发育障碍康复训练（个体）</v>
          </cell>
          <cell r="C13" t="str">
            <v>采用一对一的形式，根据患者发育和能力评估结果制定计划，对患者进行技能训练，帮助患儿提升能力。</v>
          </cell>
          <cell r="D13" t="str">
            <v>所定价格涵盖评估、计划制定、指导学习、模拟训练、实际动作训练等步骤所需的人力资源、设备成本与基本物质资源消耗。</v>
          </cell>
        </row>
        <row r="14">
          <cell r="B14" t="str">
            <v>神经发育障碍康复训练（团体）</v>
          </cell>
          <cell r="C14" t="str">
            <v>通过一对多的形式，根据患者发育和能力评估结果制定计划，对患者进行技能训练，帮助患儿提升能力。</v>
          </cell>
          <cell r="D14" t="str">
            <v>所定价格涵盖评估、计划制定、指导学习、模拟训练、实际动作训练等步骤所需的人力资源、设备成本与基本物质资源消耗。</v>
          </cell>
        </row>
        <row r="15">
          <cell r="B15" t="str">
            <v>认知功能检查</v>
          </cell>
          <cell r="C15" t="str">
            <v>应用常用工具、仪器设备和软件程序等方式，对患者的记忆、注意、执行等认知功能水平进行测评分析，做出认知功能有无障碍及严重程度的判断。</v>
          </cell>
          <cell r="D15" t="str">
            <v>所定价格涵盖资料收集、状态评估、应用各种方式测查、分析、得出结论等步骤所需的人力资源、设备成本与基本物质资源消耗。</v>
          </cell>
        </row>
        <row r="16">
          <cell r="B16" t="str">
            <v>吞咽功能检查</v>
          </cell>
          <cell r="C16" t="str">
            <v>应用各种筛查技术以及食物稠度粘度测试等临床吞咽功能检查方式，对影响患者吞咽过程的器官结构及功能进行检查，做出吞咽功能有无障碍及严重程度的判断。</v>
          </cell>
          <cell r="D16" t="str">
            <v>所定价格涵盖资料收集、状态评估、应用各种方式测查、分析、得出结论等步骤所需的人力资源、设备成本与基本物质资源消耗。</v>
          </cell>
        </row>
        <row r="17">
          <cell r="B17" t="str">
            <v>言语功能检查</v>
          </cell>
          <cell r="C17" t="str">
            <v>应用言语-语言筛查工具及设备、构音评估方法等手段，对患者的发声、构音等言语能力及听理解、复述、朗读等语言能力进行测查分析，做出言语-语言功能有无障碍及严重程度的判断。</v>
          </cell>
          <cell r="D17" t="str">
            <v>所定价格涵盖资料收集、状态评估、应用各种方式测查、分析、得出结论等步骤所需的人力资源、设备成本与基本物质资源消耗。</v>
          </cell>
        </row>
        <row r="18">
          <cell r="B18" t="str">
            <v>运动功能检查</v>
          </cell>
          <cell r="C18" t="str">
            <v>应用各种方式，对患者的肌力、关节活动范围、平衡功能、步态、体态等运动功能进行测查分析，做出运动功能有无障碍及严重程度的判断。</v>
          </cell>
          <cell r="D18" t="str">
            <v>所定价格涵盖资料收集、状态评估、应用各种方式测查、分析、得出结论等步骤所需的人力资源与基本物质资源消耗。</v>
          </cell>
        </row>
        <row r="19">
          <cell r="B19" t="str">
            <v>脏器功能检查</v>
          </cell>
          <cell r="C19" t="str">
            <v>应用各种工具、仪器设备等方式，对患者的运动心功能、运动肺功能、呼吸肌功能、膀胱容量等脏器功能进行检查分析，做出脏器功能有无障碍及严重程度的判断。</v>
          </cell>
          <cell r="D19" t="str">
            <v>所定价格涵盖资料收集、状态评估、应用各种方式测查、分析、得出结论等步骤所需的人力资源、设备成本与基本物质资源消耗。</v>
          </cell>
        </row>
        <row r="20">
          <cell r="B20" t="str">
            <v>神经发育障碍检查</v>
          </cell>
          <cell r="C20" t="str">
            <v>由受培训专业人员、运用专门工具对于患者的认知、注意力、执行功能、社会、情感、智力、运动能力的发育和发展进行评估结果，为神经发育障碍患者的诊断、治疗和康复提供依据。</v>
          </cell>
          <cell r="D20" t="str">
            <v>所定价格涵盖资料收集、状态评估、应用各种方式测查、分析、得出结论等步骤所需的人力资源、设备成本与基本物质资源消耗。</v>
          </cell>
        </row>
      </sheetData>
      <sheetData sheetId="1" refreshError="1"/>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94"/>
  <sheetViews>
    <sheetView tabSelected="1" zoomScale="60" zoomScaleNormal="60" topLeftCell="A118" workbookViewId="0">
      <selection activeCell="M138" sqref="M138"/>
    </sheetView>
  </sheetViews>
  <sheetFormatPr defaultColWidth="20.4545454545455" defaultRowHeight="27" customHeight="1"/>
  <cols>
    <col min="1" max="1" width="8.18181818181818" style="6" customWidth="1"/>
    <col min="2" max="2" width="20.4545454545455" style="6" customWidth="1"/>
    <col min="3" max="3" width="38.3363636363636" style="7" customWidth="1"/>
    <col min="4" max="5" width="25.9090909090909" style="6" customWidth="1"/>
    <col min="6" max="6" width="9.08181818181818" style="6" customWidth="1"/>
    <col min="7" max="9" width="6.35454545454545" style="6" customWidth="1"/>
    <col min="10" max="10" width="26.6636363636364" style="6" hidden="1" customWidth="1"/>
    <col min="11" max="16384" width="20.4545454545455" style="6" customWidth="1"/>
  </cols>
  <sheetData>
    <row r="1" customHeight="1" spans="1:12">
      <c r="A1" s="8" t="s">
        <v>0</v>
      </c>
    </row>
    <row r="2" customHeight="1" spans="1:12">
      <c r="A2" s="9" t="s">
        <v>1</v>
      </c>
      <c r="B2" s="9"/>
      <c r="C2" s="9"/>
      <c r="D2" s="9"/>
      <c r="E2" s="9"/>
      <c r="F2" s="9"/>
      <c r="G2" s="9"/>
      <c r="H2" s="9"/>
      <c r="I2" s="9"/>
      <c r="J2" s="9"/>
    </row>
    <row r="3" s="1" customFormat="1" customHeight="1" spans="1:12">
      <c r="A3" s="10" t="s">
        <v>2</v>
      </c>
      <c r="B3" s="10" t="s">
        <v>3</v>
      </c>
      <c r="C3" s="11" t="s">
        <v>4</v>
      </c>
      <c r="D3" s="12" t="s">
        <v>5</v>
      </c>
      <c r="E3" s="12" t="s">
        <v>6</v>
      </c>
      <c r="F3" s="10" t="s">
        <v>7</v>
      </c>
      <c r="G3" s="13"/>
      <c r="H3" s="13"/>
      <c r="I3" s="13"/>
      <c r="J3" s="14" t="s">
        <v>8</v>
      </c>
      <c r="L3" s="15"/>
    </row>
    <row r="4" s="1" customFormat="1" customHeight="1" spans="1:12">
      <c r="A4" s="10"/>
      <c r="B4" s="10"/>
      <c r="C4" s="11"/>
      <c r="D4" s="12"/>
      <c r="E4" s="12"/>
      <c r="F4" s="10"/>
      <c r="G4" s="10" t="s">
        <v>9</v>
      </c>
      <c r="H4" s="10" t="s">
        <v>10</v>
      </c>
      <c r="I4" s="10" t="s">
        <v>11</v>
      </c>
      <c r="J4" s="14"/>
      <c r="L4" s="15"/>
    </row>
    <row r="5" s="1" customFormat="1" customHeight="1" spans="1:12">
      <c r="A5" s="10" t="s">
        <v>12</v>
      </c>
      <c r="B5" s="10" t="s">
        <v>13</v>
      </c>
      <c r="C5" s="16" t="s">
        <v>14</v>
      </c>
      <c r="D5" s="11" t="s">
        <v>15</v>
      </c>
      <c r="E5" s="11" t="s">
        <v>16</v>
      </c>
      <c r="F5" s="10" t="s">
        <v>17</v>
      </c>
      <c r="G5" s="10">
        <v>60</v>
      </c>
      <c r="H5" s="10">
        <f t="shared" ref="H5:H50" si="0">ROUND(G5*0.8,0)</f>
        <v>48</v>
      </c>
      <c r="I5" s="10">
        <f t="shared" ref="I5:I50" si="1">ROUND(G5*0.64,0)</f>
        <v>38</v>
      </c>
      <c r="J5" s="16" t="s">
        <v>18</v>
      </c>
    </row>
    <row r="6" s="1" customFormat="1" customHeight="1" spans="1:12">
      <c r="A6" s="10" t="s">
        <v>12</v>
      </c>
      <c r="B6" s="10" t="s">
        <v>19</v>
      </c>
      <c r="C6" s="16" t="s">
        <v>20</v>
      </c>
      <c r="D6" s="16"/>
      <c r="E6" s="16"/>
      <c r="F6" s="10" t="s">
        <v>21</v>
      </c>
      <c r="G6" s="10">
        <v>20</v>
      </c>
      <c r="H6" s="10">
        <f t="shared" si="0"/>
        <v>16</v>
      </c>
      <c r="I6" s="10">
        <f t="shared" si="1"/>
        <v>13</v>
      </c>
      <c r="J6" s="16"/>
    </row>
    <row r="7" s="1" customFormat="1" customHeight="1" spans="1:12">
      <c r="A7" s="10" t="s">
        <v>12</v>
      </c>
      <c r="B7" s="10" t="s">
        <v>22</v>
      </c>
      <c r="C7" s="16" t="s">
        <v>23</v>
      </c>
      <c r="D7" s="16"/>
      <c r="E7" s="16"/>
      <c r="F7" s="10" t="s">
        <v>17</v>
      </c>
      <c r="G7" s="10">
        <v>60</v>
      </c>
      <c r="H7" s="10">
        <f t="shared" si="0"/>
        <v>48</v>
      </c>
      <c r="I7" s="10">
        <f t="shared" si="1"/>
        <v>38</v>
      </c>
      <c r="J7" s="16"/>
    </row>
    <row r="8" s="1" customFormat="1" customHeight="1" spans="1:12">
      <c r="A8" s="10" t="s">
        <v>12</v>
      </c>
      <c r="B8" s="10" t="s">
        <v>24</v>
      </c>
      <c r="C8" s="16" t="s">
        <v>25</v>
      </c>
      <c r="D8" s="11" t="s">
        <v>26</v>
      </c>
      <c r="E8" s="11" t="s">
        <v>27</v>
      </c>
      <c r="F8" s="10" t="s">
        <v>17</v>
      </c>
      <c r="G8" s="10">
        <v>70</v>
      </c>
      <c r="H8" s="10">
        <f t="shared" si="0"/>
        <v>56</v>
      </c>
      <c r="I8" s="10">
        <f t="shared" si="1"/>
        <v>45</v>
      </c>
      <c r="J8" s="16" t="s">
        <v>28</v>
      </c>
    </row>
    <row r="9" s="1" customFormat="1" customHeight="1" spans="1:12">
      <c r="A9" s="10" t="s">
        <v>12</v>
      </c>
      <c r="B9" s="10" t="s">
        <v>29</v>
      </c>
      <c r="C9" s="17" t="s">
        <v>30</v>
      </c>
      <c r="D9" s="16"/>
      <c r="E9" s="16"/>
      <c r="F9" s="10" t="s">
        <v>21</v>
      </c>
      <c r="G9" s="10">
        <v>23</v>
      </c>
      <c r="H9" s="10">
        <f t="shared" si="0"/>
        <v>18</v>
      </c>
      <c r="I9" s="10">
        <f t="shared" si="1"/>
        <v>15</v>
      </c>
      <c r="J9" s="16"/>
    </row>
    <row r="10" s="1" customFormat="1" customHeight="1" spans="1:12">
      <c r="A10" s="10" t="s">
        <v>12</v>
      </c>
      <c r="B10" s="10" t="s">
        <v>31</v>
      </c>
      <c r="C10" s="17" t="s">
        <v>32</v>
      </c>
      <c r="D10" s="16"/>
      <c r="E10" s="16"/>
      <c r="F10" s="10" t="s">
        <v>17</v>
      </c>
      <c r="G10" s="10">
        <v>70</v>
      </c>
      <c r="H10" s="10">
        <f t="shared" si="0"/>
        <v>56</v>
      </c>
      <c r="I10" s="10">
        <f t="shared" si="1"/>
        <v>45</v>
      </c>
      <c r="J10" s="16"/>
    </row>
    <row r="11" s="1" customFormat="1" customHeight="1" spans="1:12">
      <c r="A11" s="10" t="s">
        <v>12</v>
      </c>
      <c r="B11" s="10" t="s">
        <v>33</v>
      </c>
      <c r="C11" s="17" t="s">
        <v>34</v>
      </c>
      <c r="D11" s="11" t="s">
        <v>35</v>
      </c>
      <c r="E11" s="11" t="s">
        <v>36</v>
      </c>
      <c r="F11" s="10" t="s">
        <v>17</v>
      </c>
      <c r="G11" s="10">
        <v>80</v>
      </c>
      <c r="H11" s="10">
        <f t="shared" si="0"/>
        <v>64</v>
      </c>
      <c r="I11" s="10">
        <f t="shared" si="1"/>
        <v>51</v>
      </c>
      <c r="J11" s="17" t="s">
        <v>37</v>
      </c>
    </row>
    <row r="12" s="1" customFormat="1" customHeight="1" spans="1:12">
      <c r="A12" s="10" t="s">
        <v>12</v>
      </c>
      <c r="B12" s="10" t="s">
        <v>38</v>
      </c>
      <c r="C12" s="17" t="s">
        <v>39</v>
      </c>
      <c r="D12" s="16"/>
      <c r="E12" s="16"/>
      <c r="F12" s="10" t="s">
        <v>21</v>
      </c>
      <c r="G12" s="10">
        <v>26</v>
      </c>
      <c r="H12" s="10">
        <f t="shared" si="0"/>
        <v>21</v>
      </c>
      <c r="I12" s="10">
        <f t="shared" si="1"/>
        <v>17</v>
      </c>
      <c r="J12" s="17"/>
    </row>
    <row r="13" s="1" customFormat="1" customHeight="1" spans="1:12">
      <c r="A13" s="10" t="s">
        <v>12</v>
      </c>
      <c r="B13" s="10" t="s">
        <v>40</v>
      </c>
      <c r="C13" s="17" t="s">
        <v>41</v>
      </c>
      <c r="D13" s="16"/>
      <c r="E13" s="16"/>
      <c r="F13" s="10" t="s">
        <v>17</v>
      </c>
      <c r="G13" s="10">
        <v>80</v>
      </c>
      <c r="H13" s="10">
        <f t="shared" si="0"/>
        <v>64</v>
      </c>
      <c r="I13" s="10">
        <f t="shared" si="1"/>
        <v>51</v>
      </c>
      <c r="J13" s="17"/>
    </row>
    <row r="14" s="1" customFormat="1" customHeight="1" spans="1:12">
      <c r="A14" s="10" t="s">
        <v>12</v>
      </c>
      <c r="B14" s="10" t="s">
        <v>42</v>
      </c>
      <c r="C14" s="17" t="s">
        <v>43</v>
      </c>
      <c r="D14" s="11" t="s">
        <v>44</v>
      </c>
      <c r="E14" s="11" t="s">
        <v>45</v>
      </c>
      <c r="F14" s="18" t="s">
        <v>17</v>
      </c>
      <c r="G14" s="10">
        <v>70</v>
      </c>
      <c r="H14" s="10">
        <f t="shared" si="0"/>
        <v>56</v>
      </c>
      <c r="I14" s="10">
        <f t="shared" si="1"/>
        <v>45</v>
      </c>
      <c r="J14" s="17" t="s">
        <v>37</v>
      </c>
    </row>
    <row r="15" s="1" customFormat="1" customHeight="1" spans="1:12">
      <c r="A15" s="10" t="s">
        <v>12</v>
      </c>
      <c r="B15" s="10" t="s">
        <v>46</v>
      </c>
      <c r="C15" s="17" t="s">
        <v>47</v>
      </c>
      <c r="D15" s="16"/>
      <c r="E15" s="16"/>
      <c r="F15" s="10" t="s">
        <v>21</v>
      </c>
      <c r="G15" s="10">
        <v>23</v>
      </c>
      <c r="H15" s="10">
        <f t="shared" si="0"/>
        <v>18</v>
      </c>
      <c r="I15" s="10">
        <f t="shared" si="1"/>
        <v>15</v>
      </c>
      <c r="J15" s="17"/>
    </row>
    <row r="16" s="1" customFormat="1" customHeight="1" spans="1:12">
      <c r="A16" s="10" t="s">
        <v>12</v>
      </c>
      <c r="B16" s="10" t="s">
        <v>48</v>
      </c>
      <c r="C16" s="17" t="s">
        <v>49</v>
      </c>
      <c r="D16" s="16"/>
      <c r="E16" s="16"/>
      <c r="F16" s="10" t="s">
        <v>17</v>
      </c>
      <c r="G16" s="10">
        <v>70</v>
      </c>
      <c r="H16" s="10">
        <f t="shared" si="0"/>
        <v>56</v>
      </c>
      <c r="I16" s="10">
        <f t="shared" si="1"/>
        <v>45</v>
      </c>
      <c r="J16" s="17"/>
    </row>
    <row r="17" s="1" customFormat="1" customHeight="1" spans="1:10">
      <c r="A17" s="10" t="s">
        <v>12</v>
      </c>
      <c r="B17" s="10" t="s">
        <v>50</v>
      </c>
      <c r="C17" s="17" t="s">
        <v>51</v>
      </c>
      <c r="D17" s="11" t="s">
        <v>52</v>
      </c>
      <c r="E17" s="11" t="s">
        <v>53</v>
      </c>
      <c r="F17" s="10" t="s">
        <v>17</v>
      </c>
      <c r="G17" s="10">
        <v>70</v>
      </c>
      <c r="H17" s="10">
        <f t="shared" si="0"/>
        <v>56</v>
      </c>
      <c r="I17" s="10">
        <f t="shared" si="1"/>
        <v>45</v>
      </c>
      <c r="J17" s="16" t="s">
        <v>54</v>
      </c>
    </row>
    <row r="18" s="1" customFormat="1" customHeight="1" spans="1:10">
      <c r="A18" s="10" t="s">
        <v>12</v>
      </c>
      <c r="B18" s="10" t="s">
        <v>55</v>
      </c>
      <c r="C18" s="17" t="s">
        <v>56</v>
      </c>
      <c r="D18" s="16"/>
      <c r="E18" s="16"/>
      <c r="F18" s="10" t="s">
        <v>21</v>
      </c>
      <c r="G18" s="10">
        <v>23</v>
      </c>
      <c r="H18" s="10">
        <f t="shared" si="0"/>
        <v>18</v>
      </c>
      <c r="I18" s="10">
        <f t="shared" si="1"/>
        <v>15</v>
      </c>
      <c r="J18" s="17"/>
    </row>
    <row r="19" s="1" customFormat="1" customHeight="1" spans="1:10">
      <c r="A19" s="10" t="s">
        <v>12</v>
      </c>
      <c r="B19" s="10" t="s">
        <v>57</v>
      </c>
      <c r="C19" s="17" t="s">
        <v>58</v>
      </c>
      <c r="D19" s="16"/>
      <c r="E19" s="16"/>
      <c r="F19" s="10" t="s">
        <v>17</v>
      </c>
      <c r="G19" s="10">
        <v>35</v>
      </c>
      <c r="H19" s="10">
        <f t="shared" si="0"/>
        <v>28</v>
      </c>
      <c r="I19" s="10">
        <f t="shared" si="1"/>
        <v>22</v>
      </c>
      <c r="J19" s="17"/>
    </row>
    <row r="20" s="1" customFormat="1" customHeight="1" spans="1:10">
      <c r="A20" s="10" t="s">
        <v>12</v>
      </c>
      <c r="B20" s="10" t="s">
        <v>59</v>
      </c>
      <c r="C20" s="16" t="s">
        <v>60</v>
      </c>
      <c r="D20" s="16"/>
      <c r="E20" s="16"/>
      <c r="F20" s="10" t="s">
        <v>17</v>
      </c>
      <c r="G20" s="10">
        <v>70</v>
      </c>
      <c r="H20" s="10">
        <f t="shared" si="0"/>
        <v>56</v>
      </c>
      <c r="I20" s="10">
        <f t="shared" si="1"/>
        <v>45</v>
      </c>
      <c r="J20" s="17"/>
    </row>
    <row r="21" s="1" customFormat="1" customHeight="1" spans="1:10">
      <c r="A21" s="10" t="s">
        <v>12</v>
      </c>
      <c r="B21" s="10" t="s">
        <v>61</v>
      </c>
      <c r="C21" s="16" t="s">
        <v>62</v>
      </c>
      <c r="D21" s="16" t="str">
        <f>VLOOKUP(C21,[1]立项指南清稿!$B:$D,2,FALSE)</f>
        <v>通过各种康复手段对脏器功能障碍进行治疗，改善相关脏器功能。</v>
      </c>
      <c r="E21" s="16" t="str">
        <f>VLOOKUP(C21,[1]立项指南清稿!$B:$D,3,FALSE)</f>
        <v>所定价格涵盖计划制定、手法及应用不同康复设备进行脏器功能训练等步骤所需的人力资源、设备成本与基本物质资源消耗。</v>
      </c>
      <c r="F21" s="10" t="s">
        <v>17</v>
      </c>
      <c r="G21" s="10">
        <v>70</v>
      </c>
      <c r="H21" s="10">
        <f t="shared" si="0"/>
        <v>56</v>
      </c>
      <c r="I21" s="10">
        <f t="shared" si="1"/>
        <v>45</v>
      </c>
      <c r="J21" s="16" t="s">
        <v>37</v>
      </c>
    </row>
    <row r="22" s="1" customFormat="1" customHeight="1" spans="1:10">
      <c r="A22" s="10" t="s">
        <v>12</v>
      </c>
      <c r="B22" s="10" t="s">
        <v>63</v>
      </c>
      <c r="C22" s="16" t="s">
        <v>64</v>
      </c>
      <c r="D22" s="16"/>
      <c r="E22" s="16"/>
      <c r="F22" s="10" t="s">
        <v>21</v>
      </c>
      <c r="G22" s="10">
        <v>23</v>
      </c>
      <c r="H22" s="10">
        <f t="shared" si="0"/>
        <v>18</v>
      </c>
      <c r="I22" s="10">
        <f t="shared" si="1"/>
        <v>15</v>
      </c>
      <c r="J22" s="16"/>
    </row>
    <row r="23" s="1" customFormat="1" customHeight="1" spans="1:10">
      <c r="A23" s="10" t="s">
        <v>12</v>
      </c>
      <c r="B23" s="10" t="s">
        <v>65</v>
      </c>
      <c r="C23" s="16" t="s">
        <v>66</v>
      </c>
      <c r="D23" s="16"/>
      <c r="E23" s="16"/>
      <c r="F23" s="10" t="s">
        <v>17</v>
      </c>
      <c r="G23" s="10">
        <v>70</v>
      </c>
      <c r="H23" s="10">
        <f t="shared" si="0"/>
        <v>56</v>
      </c>
      <c r="I23" s="10">
        <f t="shared" si="1"/>
        <v>45</v>
      </c>
      <c r="J23" s="16"/>
    </row>
    <row r="24" s="1" customFormat="1" customHeight="1" spans="1:10">
      <c r="A24" s="10" t="s">
        <v>12</v>
      </c>
      <c r="B24" s="10" t="s">
        <v>67</v>
      </c>
      <c r="C24" s="16" t="s">
        <v>68</v>
      </c>
      <c r="D24" s="16" t="str">
        <f>VLOOKUP(C24,[1]立项指南清稿!$B:$D,2,FALSE)</f>
        <v>通过选取合适的各种辅助(器)具，结合日常生活活动的训练，提高患者使用辅助器具的能力。</v>
      </c>
      <c r="E24" s="16" t="str">
        <f>VLOOKUP(C24,[1]立项指南清稿!$B:$D,3,FALSE)</f>
        <v>所定价格涵盖计划制定、各种辅助(器)具训练等步骤所需的人力资源和基本物质资源消耗。</v>
      </c>
      <c r="F24" s="10" t="s">
        <v>17</v>
      </c>
      <c r="G24" s="10">
        <v>20</v>
      </c>
      <c r="H24" s="10">
        <f t="shared" si="0"/>
        <v>16</v>
      </c>
      <c r="I24" s="10">
        <f t="shared" si="1"/>
        <v>13</v>
      </c>
      <c r="J24" s="16" t="s">
        <v>37</v>
      </c>
    </row>
    <row r="25" s="1" customFormat="1" customHeight="1" spans="1:10">
      <c r="A25" s="10" t="s">
        <v>12</v>
      </c>
      <c r="B25" s="10" t="s">
        <v>69</v>
      </c>
      <c r="C25" s="16" t="s">
        <v>70</v>
      </c>
      <c r="D25" s="16"/>
      <c r="E25" s="16"/>
      <c r="F25" s="10" t="s">
        <v>21</v>
      </c>
      <c r="G25" s="10">
        <v>7</v>
      </c>
      <c r="H25" s="10">
        <f t="shared" si="0"/>
        <v>6</v>
      </c>
      <c r="I25" s="10">
        <f t="shared" si="1"/>
        <v>4</v>
      </c>
      <c r="J25" s="16"/>
    </row>
    <row r="26" s="1" customFormat="1" customHeight="1" spans="1:10">
      <c r="A26" s="10" t="s">
        <v>12</v>
      </c>
      <c r="B26" s="10" t="s">
        <v>71</v>
      </c>
      <c r="C26" s="16" t="s">
        <v>72</v>
      </c>
      <c r="D26" s="16"/>
      <c r="E26" s="16"/>
      <c r="F26" s="10" t="s">
        <v>17</v>
      </c>
      <c r="G26" s="10">
        <v>20</v>
      </c>
      <c r="H26" s="10">
        <f t="shared" si="0"/>
        <v>16</v>
      </c>
      <c r="I26" s="10">
        <f t="shared" si="1"/>
        <v>13</v>
      </c>
      <c r="J26" s="16"/>
    </row>
    <row r="27" s="1" customFormat="1" customHeight="1" spans="1:10">
      <c r="A27" s="10" t="s">
        <v>12</v>
      </c>
      <c r="B27" s="10" t="s">
        <v>73</v>
      </c>
      <c r="C27" s="16" t="s">
        <v>74</v>
      </c>
      <c r="D27" s="16" t="str">
        <f>VLOOKUP(C27,[1]立项指南清稿!$B:$D,2,FALSE)</f>
        <v>通过各种康复手段（含徒手、仪器或器械）对患者进行独立生活能力、家务劳动、社交技能等多方面康复训练，改善患者从日常生活到职业生涯全方位的能力。</v>
      </c>
      <c r="E27" s="16" t="str">
        <f>VLOOKUP(C27,[1]立项指南清稿!$B:$D,3,FALSE)</f>
        <v>所定价格涵盖评估、计划制定、指导学习、模拟训练、实际动作训练等步骤所需的人力资源、设备成本与基本物质资源消耗。</v>
      </c>
      <c r="F27" s="10" t="s">
        <v>17</v>
      </c>
      <c r="G27" s="10">
        <v>70</v>
      </c>
      <c r="H27" s="10">
        <f t="shared" si="0"/>
        <v>56</v>
      </c>
      <c r="I27" s="10">
        <f t="shared" si="1"/>
        <v>45</v>
      </c>
      <c r="J27" s="16" t="s">
        <v>37</v>
      </c>
    </row>
    <row r="28" s="1" customFormat="1" customHeight="1" spans="1:10">
      <c r="A28" s="10" t="s">
        <v>12</v>
      </c>
      <c r="B28" s="10" t="s">
        <v>75</v>
      </c>
      <c r="C28" s="16" t="s">
        <v>76</v>
      </c>
      <c r="D28" s="16"/>
      <c r="E28" s="16"/>
      <c r="F28" s="10" t="s">
        <v>21</v>
      </c>
      <c r="G28" s="10">
        <v>23</v>
      </c>
      <c r="H28" s="10">
        <f t="shared" si="0"/>
        <v>18</v>
      </c>
      <c r="I28" s="10">
        <f t="shared" si="1"/>
        <v>15</v>
      </c>
      <c r="J28" s="16"/>
    </row>
    <row r="29" s="1" customFormat="1" customHeight="1" spans="1:10">
      <c r="A29" s="10" t="s">
        <v>12</v>
      </c>
      <c r="B29" s="10" t="s">
        <v>77</v>
      </c>
      <c r="C29" s="16" t="s">
        <v>78</v>
      </c>
      <c r="D29" s="16"/>
      <c r="E29" s="16"/>
      <c r="F29" s="10" t="s">
        <v>17</v>
      </c>
      <c r="G29" s="10">
        <v>70</v>
      </c>
      <c r="H29" s="10">
        <f t="shared" si="0"/>
        <v>56</v>
      </c>
      <c r="I29" s="10">
        <f t="shared" si="1"/>
        <v>45</v>
      </c>
      <c r="J29" s="16"/>
    </row>
    <row r="30" s="1" customFormat="1" customHeight="1" spans="1:10">
      <c r="A30" s="10" t="s">
        <v>12</v>
      </c>
      <c r="B30" s="10" t="s">
        <v>79</v>
      </c>
      <c r="C30" s="16" t="s">
        <v>80</v>
      </c>
      <c r="D30" s="16" t="str">
        <f>VLOOKUP(C30,[1]立项指南清稿!$B:$D,2,FALSE)</f>
        <v>通过各种康复手段（含徒手、仪器或器械）对患者进行独立职业技能、工作模拟等多方面康复训练，改善患者从日常生活到职业生涯全方位的能力。</v>
      </c>
      <c r="E30" s="16" t="str">
        <f>VLOOKUP(C30,[1]立项指南清稿!$B:$D,3,FALSE)</f>
        <v>所定价格涵盖评估、计划制定、指导学习、模拟训练、实际动作训练等步骤所需的人力资源、设备成本与基本物质资源消耗。</v>
      </c>
      <c r="F30" s="10" t="s">
        <v>17</v>
      </c>
      <c r="G30" s="10">
        <v>70</v>
      </c>
      <c r="H30" s="10">
        <f t="shared" si="0"/>
        <v>56</v>
      </c>
      <c r="I30" s="10">
        <f t="shared" si="1"/>
        <v>45</v>
      </c>
      <c r="J30" s="16" t="s">
        <v>37</v>
      </c>
    </row>
    <row r="31" s="1" customFormat="1" customHeight="1" spans="1:10">
      <c r="A31" s="10" t="s">
        <v>12</v>
      </c>
      <c r="B31" s="10" t="s">
        <v>81</v>
      </c>
      <c r="C31" s="16" t="s">
        <v>82</v>
      </c>
      <c r="D31" s="16"/>
      <c r="E31" s="16"/>
      <c r="F31" s="10" t="s">
        <v>21</v>
      </c>
      <c r="G31" s="10">
        <v>23</v>
      </c>
      <c r="H31" s="10">
        <f t="shared" si="0"/>
        <v>18</v>
      </c>
      <c r="I31" s="10">
        <f t="shared" si="1"/>
        <v>15</v>
      </c>
      <c r="J31" s="16"/>
    </row>
    <row r="32" s="1" customFormat="1" customHeight="1" spans="1:10">
      <c r="A32" s="10" t="s">
        <v>12</v>
      </c>
      <c r="B32" s="10" t="s">
        <v>83</v>
      </c>
      <c r="C32" s="16" t="s">
        <v>84</v>
      </c>
      <c r="D32" s="16"/>
      <c r="E32" s="16"/>
      <c r="F32" s="10" t="s">
        <v>17</v>
      </c>
      <c r="G32" s="10">
        <v>70</v>
      </c>
      <c r="H32" s="10">
        <f t="shared" si="0"/>
        <v>56</v>
      </c>
      <c r="I32" s="10">
        <f t="shared" si="1"/>
        <v>45</v>
      </c>
      <c r="J32" s="16"/>
    </row>
    <row r="33" s="1" customFormat="1" customHeight="1" spans="1:10">
      <c r="A33" s="10" t="s">
        <v>12</v>
      </c>
      <c r="B33" s="10" t="s">
        <v>85</v>
      </c>
      <c r="C33" s="16" t="s">
        <v>86</v>
      </c>
      <c r="D33" s="16" t="str">
        <f>VLOOKUP(C33,[1]立项指南清稿!$B:$D,2,FALSE)</f>
        <v>采用一对一的形式，根据患者发育和能力评估结果制定计划，对患者进行技能训练，帮助患儿提升能力。</v>
      </c>
      <c r="E33" s="16" t="str">
        <f>VLOOKUP(C33,[1]立项指南清稿!$B:$D,3,FALSE)</f>
        <v>所定价格涵盖评估、计划制定、指导学习、模拟训练、实际动作训练等步骤所需的人力资源、设备成本与基本物质资源消耗。</v>
      </c>
      <c r="F33" s="10" t="s">
        <v>17</v>
      </c>
      <c r="G33" s="10">
        <v>70</v>
      </c>
      <c r="H33" s="10">
        <f t="shared" si="0"/>
        <v>56</v>
      </c>
      <c r="I33" s="10">
        <f t="shared" si="1"/>
        <v>45</v>
      </c>
      <c r="J33" s="16" t="s">
        <v>37</v>
      </c>
    </row>
    <row r="34" s="1" customFormat="1" customHeight="1" spans="1:10">
      <c r="A34" s="10" t="s">
        <v>12</v>
      </c>
      <c r="B34" s="10" t="s">
        <v>87</v>
      </c>
      <c r="C34" s="16" t="s">
        <v>88</v>
      </c>
      <c r="D34" s="16"/>
      <c r="E34" s="16"/>
      <c r="F34" s="10" t="s">
        <v>21</v>
      </c>
      <c r="G34" s="10">
        <v>23</v>
      </c>
      <c r="H34" s="10">
        <f t="shared" si="0"/>
        <v>18</v>
      </c>
      <c r="I34" s="10">
        <f t="shared" si="1"/>
        <v>15</v>
      </c>
      <c r="J34" s="16"/>
    </row>
    <row r="35" s="1" customFormat="1" customHeight="1" spans="1:10">
      <c r="A35" s="10" t="s">
        <v>12</v>
      </c>
      <c r="B35" s="10" t="s">
        <v>89</v>
      </c>
      <c r="C35" s="16" t="s">
        <v>90</v>
      </c>
      <c r="D35" s="16"/>
      <c r="E35" s="16"/>
      <c r="F35" s="10" t="s">
        <v>17</v>
      </c>
      <c r="G35" s="10">
        <v>70</v>
      </c>
      <c r="H35" s="10">
        <f t="shared" si="0"/>
        <v>56</v>
      </c>
      <c r="I35" s="10">
        <f t="shared" si="1"/>
        <v>45</v>
      </c>
      <c r="J35" s="16"/>
    </row>
    <row r="36" s="1" customFormat="1" customHeight="1" spans="1:10">
      <c r="A36" s="10" t="s">
        <v>12</v>
      </c>
      <c r="B36" s="10" t="s">
        <v>91</v>
      </c>
      <c r="C36" s="17" t="s">
        <v>92</v>
      </c>
      <c r="D36" s="11" t="s">
        <v>93</v>
      </c>
      <c r="E36" s="11" t="s">
        <v>94</v>
      </c>
      <c r="F36" s="10" t="s">
        <v>17</v>
      </c>
      <c r="G36" s="10">
        <v>40</v>
      </c>
      <c r="H36" s="10">
        <f t="shared" si="0"/>
        <v>32</v>
      </c>
      <c r="I36" s="10">
        <f t="shared" si="1"/>
        <v>26</v>
      </c>
      <c r="J36" s="16" t="s">
        <v>37</v>
      </c>
    </row>
    <row r="37" s="1" customFormat="1" customHeight="1" spans="1:10">
      <c r="A37" s="10" t="s">
        <v>12</v>
      </c>
      <c r="B37" s="10" t="s">
        <v>95</v>
      </c>
      <c r="C37" s="16" t="s">
        <v>96</v>
      </c>
      <c r="D37" s="16"/>
      <c r="E37" s="16"/>
      <c r="F37" s="10" t="s">
        <v>21</v>
      </c>
      <c r="G37" s="10">
        <v>13</v>
      </c>
      <c r="H37" s="10">
        <f t="shared" si="0"/>
        <v>10</v>
      </c>
      <c r="I37" s="10">
        <f t="shared" si="1"/>
        <v>8</v>
      </c>
      <c r="J37" s="16"/>
    </row>
    <row r="38" s="1" customFormat="1" customHeight="1" spans="1:10">
      <c r="A38" s="10" t="s">
        <v>12</v>
      </c>
      <c r="B38" s="10" t="s">
        <v>97</v>
      </c>
      <c r="C38" s="16" t="s">
        <v>98</v>
      </c>
      <c r="D38" s="16"/>
      <c r="E38" s="16"/>
      <c r="F38" s="10" t="s">
        <v>17</v>
      </c>
      <c r="G38" s="10">
        <v>40</v>
      </c>
      <c r="H38" s="10">
        <f t="shared" si="0"/>
        <v>32</v>
      </c>
      <c r="I38" s="10">
        <f t="shared" si="1"/>
        <v>26</v>
      </c>
      <c r="J38" s="16"/>
    </row>
    <row r="39" s="1" customFormat="1" customHeight="1" spans="1:10">
      <c r="A39" s="10" t="s">
        <v>99</v>
      </c>
      <c r="B39" s="10" t="s">
        <v>100</v>
      </c>
      <c r="C39" s="16" t="s">
        <v>101</v>
      </c>
      <c r="D39" s="16" t="str">
        <f>VLOOKUP(C39,[1]立项指南清稿!$B:$D,2,FALSE)</f>
        <v>应用常用工具、仪器设备和软件程序等方式，对患者的记忆、注意、执行等认知功能水平进行测评分析，做出认知功能有无障碍及严重程度的判断。</v>
      </c>
      <c r="E39" s="16" t="str">
        <f>VLOOKUP(C39,[1]立项指南清稿!$B:$D,3,FALSE)</f>
        <v>所定价格涵盖资料收集、状态评估、应用各种方式测查、分析、得出结论等步骤所需的人力资源、设备成本与基本物质资源消耗。</v>
      </c>
      <c r="F39" s="10" t="s">
        <v>102</v>
      </c>
      <c r="G39" s="10">
        <v>45</v>
      </c>
      <c r="H39" s="10">
        <f t="shared" si="0"/>
        <v>36</v>
      </c>
      <c r="I39" s="10">
        <f t="shared" si="1"/>
        <v>29</v>
      </c>
      <c r="J39" s="16" t="s">
        <v>103</v>
      </c>
    </row>
    <row r="40" s="1" customFormat="1" customHeight="1" spans="1:10">
      <c r="A40" s="10" t="s">
        <v>99</v>
      </c>
      <c r="B40" s="10" t="s">
        <v>104</v>
      </c>
      <c r="C40" s="16" t="s">
        <v>105</v>
      </c>
      <c r="D40" s="16"/>
      <c r="E40" s="16"/>
      <c r="F40" s="10" t="s">
        <v>102</v>
      </c>
      <c r="G40" s="10">
        <v>45</v>
      </c>
      <c r="H40" s="10">
        <f t="shared" si="0"/>
        <v>36</v>
      </c>
      <c r="I40" s="10">
        <f t="shared" si="1"/>
        <v>29</v>
      </c>
      <c r="J40" s="16"/>
    </row>
    <row r="41" s="1" customFormat="1" customHeight="1" spans="1:10">
      <c r="A41" s="10" t="s">
        <v>99</v>
      </c>
      <c r="B41" s="10" t="s">
        <v>106</v>
      </c>
      <c r="C41" s="17" t="s">
        <v>107</v>
      </c>
      <c r="D41" s="16" t="str">
        <f>VLOOKUP(C41,[1]立项指南清稿!$B:$D,2,FALSE)</f>
        <v>应用各种筛查技术以及食物稠度粘度测试等临床吞咽功能检查方式，对影响患者吞咽过程的器官结构及功能进行检查，做出吞咽功能有无障碍及严重程度的判断。</v>
      </c>
      <c r="E41" s="16" t="str">
        <f>VLOOKUP(C41,[1]立项指南清稿!$B:$D,3,FALSE)</f>
        <v>所定价格涵盖资料收集、状态评估、应用各种方式测查、分析、得出结论等步骤所需的人力资源、设备成本与基本物质资源消耗。</v>
      </c>
      <c r="F41" s="10" t="s">
        <v>102</v>
      </c>
      <c r="G41" s="10">
        <v>45</v>
      </c>
      <c r="H41" s="10">
        <f t="shared" si="0"/>
        <v>36</v>
      </c>
      <c r="I41" s="10">
        <f t="shared" si="1"/>
        <v>29</v>
      </c>
      <c r="J41" s="16" t="s">
        <v>103</v>
      </c>
    </row>
    <row r="42" s="1" customFormat="1" customHeight="1" spans="1:10">
      <c r="A42" s="10" t="s">
        <v>99</v>
      </c>
      <c r="B42" s="10" t="s">
        <v>108</v>
      </c>
      <c r="C42" s="16" t="s">
        <v>109</v>
      </c>
      <c r="D42" s="16"/>
      <c r="E42" s="16"/>
      <c r="F42" s="10" t="s">
        <v>102</v>
      </c>
      <c r="G42" s="10">
        <v>45</v>
      </c>
      <c r="H42" s="10">
        <f t="shared" si="0"/>
        <v>36</v>
      </c>
      <c r="I42" s="10">
        <f t="shared" si="1"/>
        <v>29</v>
      </c>
      <c r="J42" s="16"/>
    </row>
    <row r="43" s="1" customFormat="1" customHeight="1" spans="1:10">
      <c r="A43" s="10" t="s">
        <v>99</v>
      </c>
      <c r="B43" s="10" t="s">
        <v>110</v>
      </c>
      <c r="C43" s="17" t="s">
        <v>111</v>
      </c>
      <c r="D43" s="16" t="str">
        <f>VLOOKUP(C43,[1]立项指南清稿!$B:$D,2,FALSE)</f>
        <v>应用言语-语言筛查工具及设备、构音评估方法等手段，对患者的发声、构音等言语能力及听理解、复述、朗读等语言能力进行测查分析，做出言语-语言功能有无障碍及严重程度的判断。</v>
      </c>
      <c r="E43" s="16" t="str">
        <f>VLOOKUP(C43,[1]立项指南清稿!$B:$D,3,FALSE)</f>
        <v>所定价格涵盖资料收集、状态评估、应用各种方式测查、分析、得出结论等步骤所需的人力资源、设备成本与基本物质资源消耗。</v>
      </c>
      <c r="F43" s="10" t="s">
        <v>102</v>
      </c>
      <c r="G43" s="10">
        <v>35</v>
      </c>
      <c r="H43" s="10">
        <f t="shared" si="0"/>
        <v>28</v>
      </c>
      <c r="I43" s="10">
        <f t="shared" si="1"/>
        <v>22</v>
      </c>
      <c r="J43" s="17" t="s">
        <v>103</v>
      </c>
    </row>
    <row r="44" s="1" customFormat="1" customHeight="1" spans="1:10">
      <c r="A44" s="10" t="s">
        <v>99</v>
      </c>
      <c r="B44" s="10" t="s">
        <v>112</v>
      </c>
      <c r="C44" s="16" t="s">
        <v>113</v>
      </c>
      <c r="D44" s="16"/>
      <c r="E44" s="16"/>
      <c r="F44" s="10" t="s">
        <v>102</v>
      </c>
      <c r="G44" s="10">
        <v>35</v>
      </c>
      <c r="H44" s="10">
        <f t="shared" si="0"/>
        <v>28</v>
      </c>
      <c r="I44" s="10">
        <f t="shared" si="1"/>
        <v>22</v>
      </c>
      <c r="J44" s="17"/>
    </row>
    <row r="45" s="1" customFormat="1" customHeight="1" spans="1:10">
      <c r="A45" s="10" t="s">
        <v>99</v>
      </c>
      <c r="B45" s="10" t="s">
        <v>114</v>
      </c>
      <c r="C45" s="17" t="s">
        <v>115</v>
      </c>
      <c r="D45" s="16" t="str">
        <f>VLOOKUP(C45,[1]立项指南清稿!$B:$D,2,FALSE)</f>
        <v>应用各种方式，对患者的肌力、关节活动范围、平衡功能、步态、体态等运动功能进行测查分析，做出运动功能有无障碍及严重程度的判断。</v>
      </c>
      <c r="E45" s="16" t="str">
        <f>VLOOKUP(C45,[1]立项指南清稿!$B:$D,3,FALSE)</f>
        <v>所定价格涵盖资料收集、状态评估、应用各种方式测查、分析、得出结论等步骤所需的人力资源与基本物质资源消耗。</v>
      </c>
      <c r="F45" s="10" t="s">
        <v>102</v>
      </c>
      <c r="G45" s="10">
        <v>40</v>
      </c>
      <c r="H45" s="10">
        <f t="shared" si="0"/>
        <v>32</v>
      </c>
      <c r="I45" s="10">
        <f t="shared" si="1"/>
        <v>26</v>
      </c>
      <c r="J45" s="17" t="s">
        <v>103</v>
      </c>
    </row>
    <row r="46" s="1" customFormat="1" customHeight="1" spans="1:10">
      <c r="A46" s="10" t="s">
        <v>99</v>
      </c>
      <c r="B46" s="10" t="s">
        <v>116</v>
      </c>
      <c r="C46" s="16" t="s">
        <v>117</v>
      </c>
      <c r="D46" s="16"/>
      <c r="E46" s="16"/>
      <c r="F46" s="10" t="s">
        <v>102</v>
      </c>
      <c r="G46" s="10">
        <v>40</v>
      </c>
      <c r="H46" s="10">
        <f t="shared" si="0"/>
        <v>32</v>
      </c>
      <c r="I46" s="10">
        <f t="shared" si="1"/>
        <v>26</v>
      </c>
      <c r="J46" s="17"/>
    </row>
    <row r="47" s="1" customFormat="1" customHeight="1" spans="1:10">
      <c r="A47" s="10" t="s">
        <v>99</v>
      </c>
      <c r="B47" s="10" t="s">
        <v>118</v>
      </c>
      <c r="C47" s="16" t="s">
        <v>119</v>
      </c>
      <c r="D47" s="16" t="str">
        <f>VLOOKUP(C47,[1]立项指南清稿!$B:$D,2,FALSE)</f>
        <v>应用各种工具、仪器设备等方式，对患者的运动心功能、运动肺功能、呼吸肌功能、膀胱容量等脏器功能进行检查分析，做出脏器功能有无障碍及严重程度的判断。</v>
      </c>
      <c r="E47" s="16" t="str">
        <f>VLOOKUP(C47,[1]立项指南清稿!$B:$D,3,FALSE)</f>
        <v>所定价格涵盖资料收集、状态评估、应用各种方式测查、分析、得出结论等步骤所需的人力资源、设备成本与基本物质资源消耗。</v>
      </c>
      <c r="F47" s="10" t="s">
        <v>102</v>
      </c>
      <c r="G47" s="10">
        <v>30</v>
      </c>
      <c r="H47" s="10">
        <f t="shared" si="0"/>
        <v>24</v>
      </c>
      <c r="I47" s="10">
        <f t="shared" si="1"/>
        <v>19</v>
      </c>
      <c r="J47" s="16" t="s">
        <v>103</v>
      </c>
    </row>
    <row r="48" s="1" customFormat="1" customHeight="1" spans="1:10">
      <c r="A48" s="10" t="s">
        <v>99</v>
      </c>
      <c r="B48" s="10" t="s">
        <v>120</v>
      </c>
      <c r="C48" s="16" t="s">
        <v>121</v>
      </c>
      <c r="D48" s="16"/>
      <c r="E48" s="16"/>
      <c r="F48" s="10" t="s">
        <v>102</v>
      </c>
      <c r="G48" s="10">
        <v>30</v>
      </c>
      <c r="H48" s="10">
        <f t="shared" si="0"/>
        <v>24</v>
      </c>
      <c r="I48" s="10">
        <f t="shared" si="1"/>
        <v>19</v>
      </c>
      <c r="J48" s="16"/>
    </row>
    <row r="49" s="1" customFormat="1" customHeight="1" spans="1:10">
      <c r="A49" s="10" t="s">
        <v>99</v>
      </c>
      <c r="B49" s="10" t="s">
        <v>122</v>
      </c>
      <c r="C49" s="17" t="s">
        <v>123</v>
      </c>
      <c r="D49" s="11" t="s">
        <v>124</v>
      </c>
      <c r="E49" s="11" t="s">
        <v>125</v>
      </c>
      <c r="F49" s="10" t="s">
        <v>102</v>
      </c>
      <c r="G49" s="10">
        <v>23</v>
      </c>
      <c r="H49" s="10">
        <f t="shared" si="0"/>
        <v>18</v>
      </c>
      <c r="I49" s="10">
        <f t="shared" si="1"/>
        <v>15</v>
      </c>
      <c r="J49" s="17" t="s">
        <v>103</v>
      </c>
    </row>
    <row r="50" s="1" customFormat="1" customHeight="1" spans="1:10">
      <c r="A50" s="10" t="s">
        <v>99</v>
      </c>
      <c r="B50" s="10" t="s">
        <v>126</v>
      </c>
      <c r="C50" s="16" t="s">
        <v>127</v>
      </c>
      <c r="D50" s="16"/>
      <c r="E50" s="16"/>
      <c r="F50" s="10" t="s">
        <v>102</v>
      </c>
      <c r="G50" s="10">
        <v>23</v>
      </c>
      <c r="H50" s="10">
        <f t="shared" si="0"/>
        <v>18</v>
      </c>
      <c r="I50" s="10">
        <f t="shared" si="1"/>
        <v>15</v>
      </c>
      <c r="J50" s="17"/>
    </row>
    <row r="51" s="2" customFormat="1" customHeight="1" spans="1:10">
      <c r="A51" s="19" t="s">
        <v>99</v>
      </c>
      <c r="B51" s="19" t="s">
        <v>128</v>
      </c>
      <c r="C51" s="10" t="s">
        <v>129</v>
      </c>
      <c r="D51" s="11" t="s">
        <v>130</v>
      </c>
      <c r="E51" s="11" t="s">
        <v>131</v>
      </c>
      <c r="F51" s="10" t="s">
        <v>132</v>
      </c>
      <c r="G51" s="10">
        <v>7</v>
      </c>
      <c r="H51" s="10">
        <v>5.5</v>
      </c>
      <c r="I51" s="10">
        <v>4.5</v>
      </c>
      <c r="J51" s="20"/>
    </row>
    <row r="52" s="2" customFormat="1" customHeight="1" spans="1:10">
      <c r="A52" s="19" t="s">
        <v>99</v>
      </c>
      <c r="B52" s="19" t="s">
        <v>133</v>
      </c>
      <c r="C52" s="11" t="s">
        <v>134</v>
      </c>
      <c r="D52" s="11"/>
      <c r="E52" s="11"/>
      <c r="F52" s="10" t="s">
        <v>132</v>
      </c>
      <c r="G52" s="10">
        <v>7</v>
      </c>
      <c r="H52" s="10">
        <v>5.5</v>
      </c>
      <c r="I52" s="10">
        <v>4.5</v>
      </c>
      <c r="J52" s="20"/>
    </row>
    <row r="53" s="2" customFormat="1" customHeight="1" spans="1:10">
      <c r="A53" s="19" t="s">
        <v>99</v>
      </c>
      <c r="B53" s="19" t="s">
        <v>135</v>
      </c>
      <c r="C53" s="11" t="s">
        <v>136</v>
      </c>
      <c r="D53" s="11" t="s">
        <v>137</v>
      </c>
      <c r="E53" s="11" t="s">
        <v>138</v>
      </c>
      <c r="F53" s="10" t="s">
        <v>102</v>
      </c>
      <c r="G53" s="10">
        <v>30</v>
      </c>
      <c r="H53" s="10">
        <v>24</v>
      </c>
      <c r="I53" s="10">
        <v>19</v>
      </c>
      <c r="J53" s="20"/>
    </row>
    <row r="54" s="2" customFormat="1" customHeight="1" spans="1:10">
      <c r="A54" s="19" t="s">
        <v>99</v>
      </c>
      <c r="B54" s="19" t="s">
        <v>139</v>
      </c>
      <c r="C54" s="11" t="s">
        <v>140</v>
      </c>
      <c r="D54" s="11"/>
      <c r="E54" s="11"/>
      <c r="F54" s="10" t="s">
        <v>102</v>
      </c>
      <c r="G54" s="10">
        <v>5</v>
      </c>
      <c r="H54" s="10">
        <v>4</v>
      </c>
      <c r="I54" s="10">
        <v>3</v>
      </c>
      <c r="J54" s="20"/>
    </row>
    <row r="55" s="2" customFormat="1" customHeight="1" spans="1:10">
      <c r="A55" s="19" t="s">
        <v>99</v>
      </c>
      <c r="B55" s="19" t="s">
        <v>141</v>
      </c>
      <c r="C55" s="11" t="s">
        <v>142</v>
      </c>
      <c r="D55" s="11"/>
      <c r="E55" s="11"/>
      <c r="F55" s="10" t="s">
        <v>102</v>
      </c>
      <c r="G55" s="10">
        <v>14</v>
      </c>
      <c r="H55" s="10">
        <v>11</v>
      </c>
      <c r="I55" s="10">
        <v>9</v>
      </c>
      <c r="J55" s="20"/>
    </row>
    <row r="56" s="2" customFormat="1" customHeight="1" spans="1:10">
      <c r="A56" s="19" t="s">
        <v>99</v>
      </c>
      <c r="B56" s="19" t="s">
        <v>143</v>
      </c>
      <c r="C56" s="11" t="s">
        <v>144</v>
      </c>
      <c r="D56" s="11"/>
      <c r="E56" s="11"/>
      <c r="F56" s="10" t="s">
        <v>102</v>
      </c>
      <c r="G56" s="10">
        <v>30</v>
      </c>
      <c r="H56" s="10">
        <v>24</v>
      </c>
      <c r="I56" s="10">
        <v>19</v>
      </c>
      <c r="J56" s="20"/>
    </row>
    <row r="57" s="2" customFormat="1" customHeight="1" spans="1:10">
      <c r="A57" s="19" t="s">
        <v>99</v>
      </c>
      <c r="B57" s="19" t="s">
        <v>145</v>
      </c>
      <c r="C57" s="11" t="s">
        <v>146</v>
      </c>
      <c r="D57" s="11"/>
      <c r="E57" s="11"/>
      <c r="F57" s="10" t="s">
        <v>102</v>
      </c>
      <c r="G57" s="10">
        <v>30</v>
      </c>
      <c r="H57" s="10">
        <v>24</v>
      </c>
      <c r="I57" s="10">
        <v>19</v>
      </c>
      <c r="J57" s="20"/>
    </row>
    <row r="58" s="2" customFormat="1" customHeight="1" spans="1:10">
      <c r="A58" s="19" t="s">
        <v>99</v>
      </c>
      <c r="B58" s="19" t="s">
        <v>147</v>
      </c>
      <c r="C58" s="11" t="s">
        <v>148</v>
      </c>
      <c r="D58" s="11" t="s">
        <v>149</v>
      </c>
      <c r="E58" s="11" t="s">
        <v>138</v>
      </c>
      <c r="F58" s="10" t="s">
        <v>102</v>
      </c>
      <c r="G58" s="10">
        <v>44</v>
      </c>
      <c r="H58" s="10">
        <v>35</v>
      </c>
      <c r="I58" s="10">
        <f t="shared" ref="I58:I121" si="2">H58*0.8</f>
        <v>28</v>
      </c>
      <c r="J58" s="20"/>
    </row>
    <row r="59" s="2" customFormat="1" customHeight="1" spans="1:10">
      <c r="A59" s="19" t="s">
        <v>99</v>
      </c>
      <c r="B59" s="19" t="s">
        <v>150</v>
      </c>
      <c r="C59" s="11" t="s">
        <v>151</v>
      </c>
      <c r="D59" s="11" t="s">
        <v>152</v>
      </c>
      <c r="E59" s="11" t="s">
        <v>153</v>
      </c>
      <c r="F59" s="10" t="s">
        <v>102</v>
      </c>
      <c r="G59" s="21">
        <v>130</v>
      </c>
      <c r="H59" s="21">
        <f t="shared" ref="H59:H122" si="3">G59*0.8</f>
        <v>104</v>
      </c>
      <c r="I59" s="21">
        <f t="shared" si="2"/>
        <v>83.2</v>
      </c>
      <c r="J59" s="20"/>
    </row>
    <row r="60" s="2" customFormat="1" customHeight="1" spans="1:10">
      <c r="A60" s="19" t="s">
        <v>99</v>
      </c>
      <c r="B60" s="19" t="s">
        <v>154</v>
      </c>
      <c r="C60" s="11" t="s">
        <v>155</v>
      </c>
      <c r="D60" s="11" t="s">
        <v>156</v>
      </c>
      <c r="E60" s="11" t="s">
        <v>138</v>
      </c>
      <c r="F60" s="10" t="s">
        <v>157</v>
      </c>
      <c r="G60" s="10">
        <v>160</v>
      </c>
      <c r="H60" s="21">
        <f t="shared" si="3"/>
        <v>128</v>
      </c>
      <c r="I60" s="21">
        <f t="shared" si="2"/>
        <v>102.4</v>
      </c>
      <c r="J60" s="20" t="s">
        <v>158</v>
      </c>
    </row>
    <row r="61" s="2" customFormat="1" customHeight="1" spans="1:10">
      <c r="A61" s="19" t="s">
        <v>99</v>
      </c>
      <c r="B61" s="19" t="s">
        <v>159</v>
      </c>
      <c r="C61" s="11" t="s">
        <v>160</v>
      </c>
      <c r="D61" s="11" t="s">
        <v>161</v>
      </c>
      <c r="E61" s="11" t="s">
        <v>162</v>
      </c>
      <c r="F61" s="10" t="s">
        <v>102</v>
      </c>
      <c r="G61" s="10">
        <v>360</v>
      </c>
      <c r="H61" s="21">
        <f t="shared" si="3"/>
        <v>288</v>
      </c>
      <c r="I61" s="21">
        <f t="shared" si="2"/>
        <v>230.4</v>
      </c>
      <c r="J61" s="20"/>
    </row>
    <row r="62" s="2" customFormat="1" customHeight="1" spans="1:10">
      <c r="A62" s="19" t="s">
        <v>12</v>
      </c>
      <c r="B62" s="19" t="s">
        <v>163</v>
      </c>
      <c r="C62" s="11" t="s">
        <v>164</v>
      </c>
      <c r="D62" s="11" t="s">
        <v>165</v>
      </c>
      <c r="E62" s="11" t="s">
        <v>166</v>
      </c>
      <c r="F62" s="10" t="s">
        <v>102</v>
      </c>
      <c r="G62" s="10">
        <v>175</v>
      </c>
      <c r="H62" s="21">
        <f t="shared" si="3"/>
        <v>140</v>
      </c>
      <c r="I62" s="21">
        <f t="shared" si="2"/>
        <v>112</v>
      </c>
      <c r="J62" s="20"/>
    </row>
    <row r="63" s="2" customFormat="1" customHeight="1" spans="1:10">
      <c r="A63" s="19" t="s">
        <v>12</v>
      </c>
      <c r="B63" s="19" t="s">
        <v>167</v>
      </c>
      <c r="C63" s="11" t="s">
        <v>168</v>
      </c>
      <c r="D63" s="11" t="s">
        <v>169</v>
      </c>
      <c r="E63" s="11" t="s">
        <v>170</v>
      </c>
      <c r="F63" s="10" t="s">
        <v>102</v>
      </c>
      <c r="G63" s="10">
        <v>130</v>
      </c>
      <c r="H63" s="21">
        <f t="shared" si="3"/>
        <v>104</v>
      </c>
      <c r="I63" s="21">
        <f t="shared" si="2"/>
        <v>83.2</v>
      </c>
      <c r="J63" s="20"/>
    </row>
    <row r="64" s="2" customFormat="1" customHeight="1" spans="1:10">
      <c r="A64" s="19" t="s">
        <v>99</v>
      </c>
      <c r="B64" s="19" t="s">
        <v>171</v>
      </c>
      <c r="C64" s="11" t="s">
        <v>172</v>
      </c>
      <c r="D64" s="11" t="s">
        <v>173</v>
      </c>
      <c r="E64" s="11" t="s">
        <v>174</v>
      </c>
      <c r="F64" s="10" t="s">
        <v>102</v>
      </c>
      <c r="G64" s="10">
        <v>1000</v>
      </c>
      <c r="H64" s="21">
        <f t="shared" si="3"/>
        <v>800</v>
      </c>
      <c r="I64" s="21">
        <f t="shared" si="2"/>
        <v>640</v>
      </c>
      <c r="J64" s="20"/>
    </row>
    <row r="65" s="2" customFormat="1" customHeight="1" spans="1:10">
      <c r="A65" s="19" t="s">
        <v>99</v>
      </c>
      <c r="B65" s="19" t="s">
        <v>175</v>
      </c>
      <c r="C65" s="11" t="s">
        <v>176</v>
      </c>
      <c r="D65" s="11" t="s">
        <v>177</v>
      </c>
      <c r="E65" s="11" t="s">
        <v>178</v>
      </c>
      <c r="F65" s="10" t="s">
        <v>102</v>
      </c>
      <c r="G65" s="10">
        <v>155</v>
      </c>
      <c r="H65" s="21">
        <f t="shared" si="3"/>
        <v>124</v>
      </c>
      <c r="I65" s="21">
        <f t="shared" si="2"/>
        <v>99.2</v>
      </c>
      <c r="J65" s="20" t="s">
        <v>179</v>
      </c>
    </row>
    <row r="66" s="2" customFormat="1" customHeight="1" spans="1:10">
      <c r="A66" s="19" t="s">
        <v>99</v>
      </c>
      <c r="B66" s="19" t="s">
        <v>180</v>
      </c>
      <c r="C66" s="11" t="s">
        <v>181</v>
      </c>
      <c r="D66" s="11" t="s">
        <v>182</v>
      </c>
      <c r="E66" s="11" t="s">
        <v>183</v>
      </c>
      <c r="F66" s="10" t="s">
        <v>102</v>
      </c>
      <c r="G66" s="10">
        <v>40</v>
      </c>
      <c r="H66" s="21">
        <f t="shared" si="3"/>
        <v>32</v>
      </c>
      <c r="I66" s="21">
        <f t="shared" si="2"/>
        <v>25.6</v>
      </c>
      <c r="J66" s="20" t="s">
        <v>179</v>
      </c>
    </row>
    <row r="67" s="2" customFormat="1" customHeight="1" spans="1:10">
      <c r="A67" s="19" t="s">
        <v>99</v>
      </c>
      <c r="B67" s="19" t="s">
        <v>184</v>
      </c>
      <c r="C67" s="11" t="s">
        <v>185</v>
      </c>
      <c r="D67" s="11" t="s">
        <v>186</v>
      </c>
      <c r="E67" s="11" t="s">
        <v>187</v>
      </c>
      <c r="F67" s="10" t="s">
        <v>157</v>
      </c>
      <c r="G67" s="10">
        <v>120</v>
      </c>
      <c r="H67" s="21">
        <f t="shared" si="3"/>
        <v>96</v>
      </c>
      <c r="I67" s="21">
        <f t="shared" si="2"/>
        <v>76.8</v>
      </c>
      <c r="J67" s="20"/>
    </row>
    <row r="68" s="2" customFormat="1" customHeight="1" spans="1:10">
      <c r="A68" s="19" t="s">
        <v>99</v>
      </c>
      <c r="B68" s="19" t="s">
        <v>188</v>
      </c>
      <c r="C68" s="11" t="s">
        <v>189</v>
      </c>
      <c r="D68" s="11" t="s">
        <v>190</v>
      </c>
      <c r="E68" s="11" t="s">
        <v>191</v>
      </c>
      <c r="F68" s="10" t="s">
        <v>102</v>
      </c>
      <c r="G68" s="10">
        <v>60</v>
      </c>
      <c r="H68" s="21">
        <f t="shared" si="3"/>
        <v>48</v>
      </c>
      <c r="I68" s="21">
        <f t="shared" si="2"/>
        <v>38.4</v>
      </c>
      <c r="J68" s="20"/>
    </row>
    <row r="69" s="2" customFormat="1" customHeight="1" spans="1:10">
      <c r="A69" s="19" t="s">
        <v>12</v>
      </c>
      <c r="B69" s="19" t="s">
        <v>192</v>
      </c>
      <c r="C69" s="11" t="s">
        <v>193</v>
      </c>
      <c r="D69" s="11" t="s">
        <v>194</v>
      </c>
      <c r="E69" s="11" t="s">
        <v>195</v>
      </c>
      <c r="F69" s="10" t="s">
        <v>102</v>
      </c>
      <c r="G69" s="10">
        <v>140</v>
      </c>
      <c r="H69" s="21">
        <f t="shared" si="3"/>
        <v>112</v>
      </c>
      <c r="I69" s="21">
        <f t="shared" si="2"/>
        <v>89.6</v>
      </c>
      <c r="J69" s="20"/>
    </row>
    <row r="70" s="2" customFormat="1" customHeight="1" spans="1:10">
      <c r="A70" s="19" t="s">
        <v>99</v>
      </c>
      <c r="B70" s="19" t="s">
        <v>196</v>
      </c>
      <c r="C70" s="11" t="s">
        <v>197</v>
      </c>
      <c r="D70" s="11" t="s">
        <v>198</v>
      </c>
      <c r="E70" s="11" t="s">
        <v>199</v>
      </c>
      <c r="F70" s="10" t="s">
        <v>132</v>
      </c>
      <c r="G70" s="10">
        <v>8</v>
      </c>
      <c r="H70" s="21">
        <f t="shared" si="3"/>
        <v>6.4</v>
      </c>
      <c r="I70" s="21">
        <f t="shared" si="2"/>
        <v>5.12</v>
      </c>
      <c r="J70" s="20"/>
    </row>
    <row r="71" s="2" customFormat="1" customHeight="1" spans="1:10">
      <c r="A71" s="19" t="s">
        <v>99</v>
      </c>
      <c r="B71" s="19" t="s">
        <v>200</v>
      </c>
      <c r="C71" s="11" t="s">
        <v>201</v>
      </c>
      <c r="D71" s="11" t="s">
        <v>202</v>
      </c>
      <c r="E71" s="11" t="s">
        <v>203</v>
      </c>
      <c r="F71" s="10" t="s">
        <v>132</v>
      </c>
      <c r="G71" s="10">
        <v>21</v>
      </c>
      <c r="H71" s="21">
        <f t="shared" si="3"/>
        <v>16.8</v>
      </c>
      <c r="I71" s="21">
        <f t="shared" si="2"/>
        <v>13.44</v>
      </c>
      <c r="J71" s="20"/>
    </row>
    <row r="72" s="2" customFormat="1" customHeight="1" spans="1:10">
      <c r="A72" s="19" t="s">
        <v>99</v>
      </c>
      <c r="B72" s="19" t="s">
        <v>204</v>
      </c>
      <c r="C72" s="11" t="s">
        <v>205</v>
      </c>
      <c r="D72" s="11" t="s">
        <v>206</v>
      </c>
      <c r="E72" s="11" t="s">
        <v>203</v>
      </c>
      <c r="F72" s="10" t="s">
        <v>207</v>
      </c>
      <c r="G72" s="10">
        <v>16</v>
      </c>
      <c r="H72" s="21">
        <f t="shared" si="3"/>
        <v>12.8</v>
      </c>
      <c r="I72" s="21">
        <f t="shared" si="2"/>
        <v>10.24</v>
      </c>
      <c r="J72" s="20" t="s">
        <v>208</v>
      </c>
    </row>
    <row r="73" s="2" customFormat="1" customHeight="1" spans="1:10">
      <c r="A73" s="19" t="s">
        <v>12</v>
      </c>
      <c r="B73" s="19" t="s">
        <v>209</v>
      </c>
      <c r="C73" s="11" t="s">
        <v>210</v>
      </c>
      <c r="D73" s="11" t="s">
        <v>211</v>
      </c>
      <c r="E73" s="11" t="s">
        <v>212</v>
      </c>
      <c r="F73" s="10" t="s">
        <v>102</v>
      </c>
      <c r="G73" s="10">
        <v>77</v>
      </c>
      <c r="H73" s="21">
        <f t="shared" si="3"/>
        <v>61.6</v>
      </c>
      <c r="I73" s="21">
        <f t="shared" si="2"/>
        <v>49.28</v>
      </c>
      <c r="J73" s="20"/>
    </row>
    <row r="74" s="2" customFormat="1" customHeight="1" spans="1:10">
      <c r="A74" s="19" t="s">
        <v>99</v>
      </c>
      <c r="B74" s="19" t="s">
        <v>213</v>
      </c>
      <c r="C74" s="22" t="s">
        <v>214</v>
      </c>
      <c r="D74" s="11" t="s">
        <v>215</v>
      </c>
      <c r="E74" s="11" t="s">
        <v>216</v>
      </c>
      <c r="F74" s="10" t="s">
        <v>102</v>
      </c>
      <c r="G74" s="10">
        <v>79</v>
      </c>
      <c r="H74" s="21">
        <f t="shared" si="3"/>
        <v>63.2</v>
      </c>
      <c r="I74" s="21">
        <f t="shared" si="2"/>
        <v>50.56</v>
      </c>
      <c r="J74" s="20" t="s">
        <v>217</v>
      </c>
    </row>
    <row r="75" s="2" customFormat="1" customHeight="1" spans="1:10">
      <c r="A75" s="19" t="s">
        <v>99</v>
      </c>
      <c r="B75" s="19" t="s">
        <v>218</v>
      </c>
      <c r="C75" s="22" t="s">
        <v>219</v>
      </c>
      <c r="D75" s="11"/>
      <c r="E75" s="11"/>
      <c r="F75" s="10" t="s">
        <v>102</v>
      </c>
      <c r="G75" s="10">
        <v>79</v>
      </c>
      <c r="H75" s="21">
        <f t="shared" si="3"/>
        <v>63.2</v>
      </c>
      <c r="I75" s="21">
        <f t="shared" si="2"/>
        <v>50.56</v>
      </c>
      <c r="J75" s="20"/>
    </row>
    <row r="76" s="2" customFormat="1" customHeight="1" spans="1:10">
      <c r="A76" s="19" t="s">
        <v>99</v>
      </c>
      <c r="B76" s="19" t="s">
        <v>220</v>
      </c>
      <c r="C76" s="23" t="s">
        <v>221</v>
      </c>
      <c r="D76" s="23" t="s">
        <v>222</v>
      </c>
      <c r="E76" s="23" t="s">
        <v>223</v>
      </c>
      <c r="F76" s="19" t="s">
        <v>102</v>
      </c>
      <c r="G76" s="19">
        <v>2000</v>
      </c>
      <c r="H76" s="21">
        <f t="shared" si="3"/>
        <v>1600</v>
      </c>
      <c r="I76" s="21">
        <f t="shared" si="2"/>
        <v>1280</v>
      </c>
      <c r="J76" s="24"/>
    </row>
    <row r="77" s="2" customFormat="1" customHeight="1" spans="1:10">
      <c r="A77" s="19" t="s">
        <v>99</v>
      </c>
      <c r="B77" s="19" t="s">
        <v>224</v>
      </c>
      <c r="C77" s="23" t="s">
        <v>225</v>
      </c>
      <c r="D77" s="23"/>
      <c r="E77" s="23"/>
      <c r="F77" s="19" t="s">
        <v>102</v>
      </c>
      <c r="G77" s="19">
        <v>400</v>
      </c>
      <c r="H77" s="21">
        <f t="shared" si="3"/>
        <v>320</v>
      </c>
      <c r="I77" s="21">
        <f t="shared" si="2"/>
        <v>256</v>
      </c>
      <c r="J77" s="24"/>
    </row>
    <row r="78" s="2" customFormat="1" customHeight="1" spans="1:10">
      <c r="A78" s="19" t="s">
        <v>99</v>
      </c>
      <c r="B78" s="19" t="s">
        <v>226</v>
      </c>
      <c r="C78" s="23" t="s">
        <v>227</v>
      </c>
      <c r="D78" s="23"/>
      <c r="E78" s="23"/>
      <c r="F78" s="19" t="s">
        <v>102</v>
      </c>
      <c r="G78" s="19">
        <v>600</v>
      </c>
      <c r="H78" s="21">
        <f t="shared" si="3"/>
        <v>480</v>
      </c>
      <c r="I78" s="21">
        <f t="shared" si="2"/>
        <v>384</v>
      </c>
      <c r="J78" s="24"/>
    </row>
    <row r="79" s="2" customFormat="1" customHeight="1" spans="1:10">
      <c r="A79" s="19" t="s">
        <v>99</v>
      </c>
      <c r="B79" s="19" t="s">
        <v>228</v>
      </c>
      <c r="C79" s="23" t="s">
        <v>229</v>
      </c>
      <c r="D79" s="23"/>
      <c r="E79" s="23"/>
      <c r="F79" s="19" t="s">
        <v>102</v>
      </c>
      <c r="G79" s="19">
        <v>500</v>
      </c>
      <c r="H79" s="21">
        <f t="shared" si="3"/>
        <v>400</v>
      </c>
      <c r="I79" s="21">
        <f t="shared" si="2"/>
        <v>320</v>
      </c>
      <c r="J79" s="24"/>
    </row>
    <row r="80" s="2" customFormat="1" customHeight="1" spans="1:10">
      <c r="A80" s="19" t="s">
        <v>99</v>
      </c>
      <c r="B80" s="19" t="s">
        <v>230</v>
      </c>
      <c r="C80" s="23" t="s">
        <v>231</v>
      </c>
      <c r="D80" s="23" t="s">
        <v>232</v>
      </c>
      <c r="E80" s="23" t="s">
        <v>233</v>
      </c>
      <c r="F80" s="19" t="s">
        <v>102</v>
      </c>
      <c r="G80" s="19">
        <v>1625</v>
      </c>
      <c r="H80" s="21">
        <f t="shared" si="3"/>
        <v>1300</v>
      </c>
      <c r="I80" s="21">
        <f t="shared" si="2"/>
        <v>1040</v>
      </c>
      <c r="J80" s="24" t="s">
        <v>234</v>
      </c>
    </row>
    <row r="81" s="2" customFormat="1" customHeight="1" spans="1:10">
      <c r="A81" s="19" t="s">
        <v>99</v>
      </c>
      <c r="B81" s="19" t="s">
        <v>235</v>
      </c>
      <c r="C81" s="23" t="s">
        <v>236</v>
      </c>
      <c r="D81" s="23" t="s">
        <v>237</v>
      </c>
      <c r="E81" s="23" t="s">
        <v>238</v>
      </c>
      <c r="F81" s="19" t="s">
        <v>102</v>
      </c>
      <c r="G81" s="19">
        <v>600</v>
      </c>
      <c r="H81" s="21">
        <f t="shared" si="3"/>
        <v>480</v>
      </c>
      <c r="I81" s="21">
        <f t="shared" si="2"/>
        <v>384</v>
      </c>
      <c r="J81" s="24" t="s">
        <v>239</v>
      </c>
    </row>
    <row r="82" s="2" customFormat="1" customHeight="1" spans="1:10">
      <c r="A82" s="19" t="s">
        <v>99</v>
      </c>
      <c r="B82" s="19" t="s">
        <v>240</v>
      </c>
      <c r="C82" s="23" t="s">
        <v>241</v>
      </c>
      <c r="D82" s="23" t="s">
        <v>242</v>
      </c>
      <c r="E82" s="23" t="s">
        <v>243</v>
      </c>
      <c r="F82" s="19" t="s">
        <v>102</v>
      </c>
      <c r="G82" s="19">
        <v>600</v>
      </c>
      <c r="H82" s="21">
        <f t="shared" si="3"/>
        <v>480</v>
      </c>
      <c r="I82" s="21">
        <f t="shared" si="2"/>
        <v>384</v>
      </c>
      <c r="J82" s="24" t="s">
        <v>244</v>
      </c>
    </row>
    <row r="83" s="2" customFormat="1" customHeight="1" spans="1:10">
      <c r="A83" s="19" t="s">
        <v>245</v>
      </c>
      <c r="B83" s="19" t="s">
        <v>246</v>
      </c>
      <c r="C83" s="23" t="s">
        <v>247</v>
      </c>
      <c r="D83" s="23" t="s">
        <v>248</v>
      </c>
      <c r="E83" s="23" t="s">
        <v>249</v>
      </c>
      <c r="F83" s="19" t="s">
        <v>250</v>
      </c>
      <c r="G83" s="19">
        <v>3610</v>
      </c>
      <c r="H83" s="21">
        <f t="shared" si="3"/>
        <v>2888</v>
      </c>
      <c r="I83" s="21">
        <f t="shared" si="2"/>
        <v>2310.4</v>
      </c>
      <c r="J83" s="24" t="s">
        <v>251</v>
      </c>
    </row>
    <row r="84" s="2" customFormat="1" customHeight="1" spans="1:10">
      <c r="A84" s="19" t="s">
        <v>245</v>
      </c>
      <c r="B84" s="19" t="s">
        <v>252</v>
      </c>
      <c r="C84" s="23" t="s">
        <v>253</v>
      </c>
      <c r="D84" s="23"/>
      <c r="E84" s="23"/>
      <c r="F84" s="19" t="s">
        <v>250</v>
      </c>
      <c r="G84" s="19">
        <v>722</v>
      </c>
      <c r="H84" s="21">
        <f t="shared" si="3"/>
        <v>577.6</v>
      </c>
      <c r="I84" s="21">
        <f t="shared" si="2"/>
        <v>462.08</v>
      </c>
      <c r="J84" s="24"/>
    </row>
    <row r="85" s="2" customFormat="1" customHeight="1" spans="1:10">
      <c r="A85" s="19" t="s">
        <v>245</v>
      </c>
      <c r="B85" s="19" t="s">
        <v>254</v>
      </c>
      <c r="C85" s="23" t="s">
        <v>255</v>
      </c>
      <c r="D85" s="23" t="s">
        <v>256</v>
      </c>
      <c r="E85" s="23" t="s">
        <v>257</v>
      </c>
      <c r="F85" s="19" t="s">
        <v>250</v>
      </c>
      <c r="G85" s="19">
        <v>3020</v>
      </c>
      <c r="H85" s="21">
        <f t="shared" si="3"/>
        <v>2416</v>
      </c>
      <c r="I85" s="21">
        <f t="shared" si="2"/>
        <v>1932.8</v>
      </c>
      <c r="J85" s="24" t="s">
        <v>258</v>
      </c>
    </row>
    <row r="86" s="2" customFormat="1" customHeight="1" spans="1:10">
      <c r="A86" s="19" t="s">
        <v>245</v>
      </c>
      <c r="B86" s="19" t="s">
        <v>259</v>
      </c>
      <c r="C86" s="23" t="s">
        <v>260</v>
      </c>
      <c r="D86" s="23"/>
      <c r="E86" s="23"/>
      <c r="F86" s="19" t="s">
        <v>250</v>
      </c>
      <c r="G86" s="19">
        <v>604</v>
      </c>
      <c r="H86" s="21">
        <f t="shared" si="3"/>
        <v>483.2</v>
      </c>
      <c r="I86" s="21">
        <f t="shared" si="2"/>
        <v>386.56</v>
      </c>
      <c r="J86" s="24"/>
    </row>
    <row r="87" s="2" customFormat="1" customHeight="1" spans="1:10">
      <c r="A87" s="19" t="s">
        <v>245</v>
      </c>
      <c r="B87" s="19" t="s">
        <v>261</v>
      </c>
      <c r="C87" s="23" t="s">
        <v>262</v>
      </c>
      <c r="D87" s="23" t="s">
        <v>263</v>
      </c>
      <c r="E87" s="23" t="s">
        <v>264</v>
      </c>
      <c r="F87" s="19" t="s">
        <v>250</v>
      </c>
      <c r="G87" s="19">
        <v>4320</v>
      </c>
      <c r="H87" s="21">
        <f t="shared" si="3"/>
        <v>3456</v>
      </c>
      <c r="I87" s="21">
        <f t="shared" si="2"/>
        <v>2764.8</v>
      </c>
      <c r="J87" s="24" t="s">
        <v>265</v>
      </c>
    </row>
    <row r="88" s="2" customFormat="1" customHeight="1" spans="1:10">
      <c r="A88" s="19" t="s">
        <v>245</v>
      </c>
      <c r="B88" s="19" t="s">
        <v>266</v>
      </c>
      <c r="C88" s="23" t="s">
        <v>267</v>
      </c>
      <c r="D88" s="23"/>
      <c r="E88" s="23"/>
      <c r="F88" s="19" t="s">
        <v>250</v>
      </c>
      <c r="G88" s="19">
        <v>864</v>
      </c>
      <c r="H88" s="21">
        <f t="shared" si="3"/>
        <v>691.2</v>
      </c>
      <c r="I88" s="21">
        <f t="shared" si="2"/>
        <v>552.96</v>
      </c>
      <c r="J88" s="24"/>
    </row>
    <row r="89" s="2" customFormat="1" customHeight="1" spans="1:10">
      <c r="A89" s="19" t="s">
        <v>245</v>
      </c>
      <c r="B89" s="19" t="s">
        <v>268</v>
      </c>
      <c r="C89" s="23" t="s">
        <v>269</v>
      </c>
      <c r="D89" s="23" t="s">
        <v>270</v>
      </c>
      <c r="E89" s="23" t="s">
        <v>271</v>
      </c>
      <c r="F89" s="19" t="s">
        <v>250</v>
      </c>
      <c r="G89" s="19">
        <v>3095</v>
      </c>
      <c r="H89" s="21">
        <f t="shared" si="3"/>
        <v>2476</v>
      </c>
      <c r="I89" s="21">
        <f t="shared" si="2"/>
        <v>1980.8</v>
      </c>
      <c r="J89" s="24" t="s">
        <v>265</v>
      </c>
    </row>
    <row r="90" s="2" customFormat="1" customHeight="1" spans="1:10">
      <c r="A90" s="19" t="s">
        <v>245</v>
      </c>
      <c r="B90" s="19" t="s">
        <v>272</v>
      </c>
      <c r="C90" s="23" t="s">
        <v>273</v>
      </c>
      <c r="D90" s="23"/>
      <c r="E90" s="23"/>
      <c r="F90" s="19" t="s">
        <v>250</v>
      </c>
      <c r="G90" s="19">
        <v>619</v>
      </c>
      <c r="H90" s="21">
        <f t="shared" si="3"/>
        <v>495.2</v>
      </c>
      <c r="I90" s="21">
        <f t="shared" si="2"/>
        <v>396.16</v>
      </c>
      <c r="J90" s="24"/>
    </row>
    <row r="91" s="2" customFormat="1" customHeight="1" spans="1:10">
      <c r="A91" s="19" t="s">
        <v>245</v>
      </c>
      <c r="B91" s="19" t="s">
        <v>274</v>
      </c>
      <c r="C91" s="23" t="s">
        <v>275</v>
      </c>
      <c r="D91" s="23" t="s">
        <v>276</v>
      </c>
      <c r="E91" s="23" t="s">
        <v>277</v>
      </c>
      <c r="F91" s="19" t="s">
        <v>102</v>
      </c>
      <c r="G91" s="19">
        <v>1350</v>
      </c>
      <c r="H91" s="21">
        <f t="shared" si="3"/>
        <v>1080</v>
      </c>
      <c r="I91" s="21">
        <f t="shared" si="2"/>
        <v>864</v>
      </c>
      <c r="J91" s="25"/>
    </row>
    <row r="92" s="2" customFormat="1" customHeight="1" spans="1:10">
      <c r="A92" s="19" t="s">
        <v>245</v>
      </c>
      <c r="B92" s="19" t="s">
        <v>278</v>
      </c>
      <c r="C92" s="23" t="s">
        <v>279</v>
      </c>
      <c r="D92" s="23"/>
      <c r="E92" s="23"/>
      <c r="F92" s="19" t="s">
        <v>102</v>
      </c>
      <c r="G92" s="19">
        <v>270</v>
      </c>
      <c r="H92" s="21">
        <f t="shared" si="3"/>
        <v>216</v>
      </c>
      <c r="I92" s="21">
        <f t="shared" si="2"/>
        <v>172.8</v>
      </c>
      <c r="J92" s="25"/>
    </row>
    <row r="93" s="2" customFormat="1" customHeight="1" spans="1:10">
      <c r="A93" s="19" t="s">
        <v>12</v>
      </c>
      <c r="B93" s="19" t="s">
        <v>280</v>
      </c>
      <c r="C93" s="23" t="s">
        <v>281</v>
      </c>
      <c r="D93" s="23" t="s">
        <v>282</v>
      </c>
      <c r="E93" s="23" t="s">
        <v>283</v>
      </c>
      <c r="F93" s="19" t="s">
        <v>102</v>
      </c>
      <c r="G93" s="19">
        <v>1850</v>
      </c>
      <c r="H93" s="21">
        <f t="shared" si="3"/>
        <v>1480</v>
      </c>
      <c r="I93" s="21">
        <f t="shared" si="2"/>
        <v>1184</v>
      </c>
      <c r="J93" s="24"/>
    </row>
    <row r="94" s="2" customFormat="1" customHeight="1" spans="1:10">
      <c r="A94" s="19" t="s">
        <v>12</v>
      </c>
      <c r="B94" s="19" t="s">
        <v>284</v>
      </c>
      <c r="C94" s="23" t="s">
        <v>285</v>
      </c>
      <c r="D94" s="23" t="s">
        <v>286</v>
      </c>
      <c r="E94" s="23" t="s">
        <v>287</v>
      </c>
      <c r="F94" s="19" t="s">
        <v>102</v>
      </c>
      <c r="G94" s="19">
        <v>300</v>
      </c>
      <c r="H94" s="21">
        <f t="shared" si="3"/>
        <v>240</v>
      </c>
      <c r="I94" s="21">
        <f t="shared" si="2"/>
        <v>192</v>
      </c>
      <c r="J94" s="24"/>
    </row>
    <row r="95" s="2" customFormat="1" customHeight="1" spans="1:10">
      <c r="A95" s="19" t="s">
        <v>99</v>
      </c>
      <c r="B95" s="19" t="s">
        <v>288</v>
      </c>
      <c r="C95" s="23" t="s">
        <v>289</v>
      </c>
      <c r="D95" s="23" t="s">
        <v>290</v>
      </c>
      <c r="E95" s="23" t="s">
        <v>291</v>
      </c>
      <c r="F95" s="19" t="s">
        <v>132</v>
      </c>
      <c r="G95" s="19">
        <v>48</v>
      </c>
      <c r="H95" s="21">
        <f t="shared" si="3"/>
        <v>38.4</v>
      </c>
      <c r="I95" s="21">
        <f t="shared" si="2"/>
        <v>30.72</v>
      </c>
      <c r="J95" s="24"/>
    </row>
    <row r="96" s="2" customFormat="1" customHeight="1" spans="1:10">
      <c r="A96" s="19" t="s">
        <v>99</v>
      </c>
      <c r="B96" s="19" t="s">
        <v>292</v>
      </c>
      <c r="C96" s="23" t="s">
        <v>293</v>
      </c>
      <c r="D96" s="23" t="s">
        <v>294</v>
      </c>
      <c r="E96" s="23" t="s">
        <v>295</v>
      </c>
      <c r="F96" s="19" t="s">
        <v>102</v>
      </c>
      <c r="G96" s="19">
        <v>1400</v>
      </c>
      <c r="H96" s="21">
        <f t="shared" si="3"/>
        <v>1120</v>
      </c>
      <c r="I96" s="21">
        <f t="shared" si="2"/>
        <v>896</v>
      </c>
      <c r="J96" s="24"/>
    </row>
    <row r="97" s="2" customFormat="1" customHeight="1" spans="1:10">
      <c r="A97" s="19" t="s">
        <v>99</v>
      </c>
      <c r="B97" s="19" t="s">
        <v>296</v>
      </c>
      <c r="C97" s="23" t="s">
        <v>297</v>
      </c>
      <c r="D97" s="23"/>
      <c r="E97" s="23"/>
      <c r="F97" s="19" t="s">
        <v>102</v>
      </c>
      <c r="G97" s="19">
        <v>280</v>
      </c>
      <c r="H97" s="21">
        <f t="shared" si="3"/>
        <v>224</v>
      </c>
      <c r="I97" s="21">
        <f t="shared" si="2"/>
        <v>179.2</v>
      </c>
      <c r="J97" s="24"/>
    </row>
    <row r="98" s="2" customFormat="1" customHeight="1" spans="1:10">
      <c r="A98" s="19" t="s">
        <v>99</v>
      </c>
      <c r="B98" s="19" t="s">
        <v>298</v>
      </c>
      <c r="C98" s="23" t="s">
        <v>299</v>
      </c>
      <c r="D98" s="23" t="s">
        <v>300</v>
      </c>
      <c r="E98" s="23" t="s">
        <v>295</v>
      </c>
      <c r="F98" s="19" t="s">
        <v>102</v>
      </c>
      <c r="G98" s="19">
        <v>1500</v>
      </c>
      <c r="H98" s="21">
        <f t="shared" si="3"/>
        <v>1200</v>
      </c>
      <c r="I98" s="21">
        <f t="shared" si="2"/>
        <v>960</v>
      </c>
      <c r="J98" s="24"/>
    </row>
    <row r="99" s="2" customFormat="1" customHeight="1" spans="1:10">
      <c r="A99" s="19" t="s">
        <v>99</v>
      </c>
      <c r="B99" s="19" t="s">
        <v>301</v>
      </c>
      <c r="C99" s="23" t="s">
        <v>302</v>
      </c>
      <c r="D99" s="23"/>
      <c r="E99" s="23"/>
      <c r="F99" s="19" t="s">
        <v>102</v>
      </c>
      <c r="G99" s="19">
        <v>300</v>
      </c>
      <c r="H99" s="21">
        <f t="shared" si="3"/>
        <v>240</v>
      </c>
      <c r="I99" s="21">
        <f t="shared" si="2"/>
        <v>192</v>
      </c>
      <c r="J99" s="24"/>
    </row>
    <row r="100" s="2" customFormat="1" customHeight="1" spans="1:10">
      <c r="A100" s="19" t="s">
        <v>245</v>
      </c>
      <c r="B100" s="19" t="s">
        <v>303</v>
      </c>
      <c r="C100" s="23" t="s">
        <v>304</v>
      </c>
      <c r="D100" s="23" t="s">
        <v>305</v>
      </c>
      <c r="E100" s="23" t="s">
        <v>306</v>
      </c>
      <c r="F100" s="19" t="s">
        <v>102</v>
      </c>
      <c r="G100" s="19">
        <v>3460</v>
      </c>
      <c r="H100" s="21">
        <f t="shared" si="3"/>
        <v>2768</v>
      </c>
      <c r="I100" s="21">
        <f t="shared" si="2"/>
        <v>2214.4</v>
      </c>
      <c r="J100" s="24"/>
    </row>
    <row r="101" s="2" customFormat="1" customHeight="1" spans="1:10">
      <c r="A101" s="19" t="s">
        <v>245</v>
      </c>
      <c r="B101" s="19" t="s">
        <v>307</v>
      </c>
      <c r="C101" s="23" t="s">
        <v>308</v>
      </c>
      <c r="D101" s="23"/>
      <c r="E101" s="23"/>
      <c r="F101" s="19" t="s">
        <v>102</v>
      </c>
      <c r="G101" s="19">
        <v>692</v>
      </c>
      <c r="H101" s="21">
        <f t="shared" si="3"/>
        <v>553.6</v>
      </c>
      <c r="I101" s="21">
        <f t="shared" si="2"/>
        <v>442.88</v>
      </c>
      <c r="J101" s="24"/>
    </row>
    <row r="102" s="2" customFormat="1" customHeight="1" spans="1:10">
      <c r="A102" s="19" t="s">
        <v>245</v>
      </c>
      <c r="B102" s="19" t="s">
        <v>309</v>
      </c>
      <c r="C102" s="23" t="s">
        <v>310</v>
      </c>
      <c r="D102" s="23"/>
      <c r="E102" s="23"/>
      <c r="F102" s="19" t="s">
        <v>102</v>
      </c>
      <c r="G102" s="19">
        <v>692</v>
      </c>
      <c r="H102" s="21">
        <f t="shared" si="3"/>
        <v>553.6</v>
      </c>
      <c r="I102" s="21">
        <f t="shared" si="2"/>
        <v>442.88</v>
      </c>
      <c r="J102" s="24"/>
    </row>
    <row r="103" s="2" customFormat="1" customHeight="1" spans="1:10">
      <c r="A103" s="19" t="s">
        <v>245</v>
      </c>
      <c r="B103" s="19" t="s">
        <v>311</v>
      </c>
      <c r="C103" s="23" t="s">
        <v>312</v>
      </c>
      <c r="D103" s="23"/>
      <c r="E103" s="23"/>
      <c r="F103" s="19" t="s">
        <v>102</v>
      </c>
      <c r="G103" s="19">
        <v>3460</v>
      </c>
      <c r="H103" s="21">
        <f t="shared" si="3"/>
        <v>2768</v>
      </c>
      <c r="I103" s="21">
        <f t="shared" si="2"/>
        <v>2214.4</v>
      </c>
      <c r="J103" s="24"/>
    </row>
    <row r="104" s="2" customFormat="1" customHeight="1" spans="1:10">
      <c r="A104" s="19" t="s">
        <v>245</v>
      </c>
      <c r="B104" s="19" t="s">
        <v>313</v>
      </c>
      <c r="C104" s="23" t="s">
        <v>314</v>
      </c>
      <c r="D104" s="23" t="s">
        <v>315</v>
      </c>
      <c r="E104" s="23" t="s">
        <v>306</v>
      </c>
      <c r="F104" s="19" t="s">
        <v>102</v>
      </c>
      <c r="G104" s="19">
        <v>3460</v>
      </c>
      <c r="H104" s="21">
        <f t="shared" si="3"/>
        <v>2768</v>
      </c>
      <c r="I104" s="21">
        <f t="shared" si="2"/>
        <v>2214.4</v>
      </c>
      <c r="J104" s="24"/>
    </row>
    <row r="105" s="2" customFormat="1" customHeight="1" spans="1:10">
      <c r="A105" s="19" t="s">
        <v>245</v>
      </c>
      <c r="B105" s="19" t="s">
        <v>316</v>
      </c>
      <c r="C105" s="23" t="s">
        <v>317</v>
      </c>
      <c r="D105" s="23"/>
      <c r="E105" s="23"/>
      <c r="F105" s="19" t="s">
        <v>102</v>
      </c>
      <c r="G105" s="19">
        <v>692</v>
      </c>
      <c r="H105" s="21">
        <f t="shared" si="3"/>
        <v>553.6</v>
      </c>
      <c r="I105" s="21">
        <f t="shared" si="2"/>
        <v>442.88</v>
      </c>
      <c r="J105" s="24"/>
    </row>
    <row r="106" s="2" customFormat="1" customHeight="1" spans="1:10">
      <c r="A106" s="19" t="s">
        <v>245</v>
      </c>
      <c r="B106" s="19" t="s">
        <v>318</v>
      </c>
      <c r="C106" s="23" t="s">
        <v>319</v>
      </c>
      <c r="D106" s="23"/>
      <c r="E106" s="23"/>
      <c r="F106" s="19" t="s">
        <v>102</v>
      </c>
      <c r="G106" s="19">
        <v>692</v>
      </c>
      <c r="H106" s="21">
        <f t="shared" si="3"/>
        <v>553.6</v>
      </c>
      <c r="I106" s="21">
        <f t="shared" si="2"/>
        <v>442.88</v>
      </c>
      <c r="J106" s="24"/>
    </row>
    <row r="107" s="2" customFormat="1" customHeight="1" spans="1:10">
      <c r="A107" s="19" t="s">
        <v>245</v>
      </c>
      <c r="B107" s="19" t="s">
        <v>320</v>
      </c>
      <c r="C107" s="23" t="s">
        <v>321</v>
      </c>
      <c r="D107" s="23"/>
      <c r="E107" s="23"/>
      <c r="F107" s="19" t="s">
        <v>102</v>
      </c>
      <c r="G107" s="19">
        <v>3460</v>
      </c>
      <c r="H107" s="21">
        <f t="shared" si="3"/>
        <v>2768</v>
      </c>
      <c r="I107" s="21">
        <f t="shared" si="2"/>
        <v>2214.4</v>
      </c>
      <c r="J107" s="24"/>
    </row>
    <row r="108" s="2" customFormat="1" customHeight="1" spans="1:10">
      <c r="A108" s="19" t="s">
        <v>245</v>
      </c>
      <c r="B108" s="19" t="s">
        <v>322</v>
      </c>
      <c r="C108" s="23" t="s">
        <v>323</v>
      </c>
      <c r="D108" s="23"/>
      <c r="E108" s="23"/>
      <c r="F108" s="19" t="s">
        <v>102</v>
      </c>
      <c r="G108" s="19">
        <v>3460</v>
      </c>
      <c r="H108" s="21">
        <f t="shared" si="3"/>
        <v>2768</v>
      </c>
      <c r="I108" s="21">
        <f t="shared" si="2"/>
        <v>2214.4</v>
      </c>
      <c r="J108" s="24"/>
    </row>
    <row r="109" s="2" customFormat="1" customHeight="1" spans="1:10">
      <c r="A109" s="19" t="s">
        <v>245</v>
      </c>
      <c r="B109" s="19" t="s">
        <v>324</v>
      </c>
      <c r="C109" s="23" t="s">
        <v>325</v>
      </c>
      <c r="D109" s="23" t="s">
        <v>326</v>
      </c>
      <c r="E109" s="23" t="s">
        <v>327</v>
      </c>
      <c r="F109" s="19" t="s">
        <v>102</v>
      </c>
      <c r="G109" s="19">
        <v>5150</v>
      </c>
      <c r="H109" s="21">
        <f t="shared" si="3"/>
        <v>4120</v>
      </c>
      <c r="I109" s="21">
        <f t="shared" si="2"/>
        <v>3296</v>
      </c>
      <c r="J109" s="24"/>
    </row>
    <row r="110" s="2" customFormat="1" customHeight="1" spans="1:10">
      <c r="A110" s="19" t="s">
        <v>245</v>
      </c>
      <c r="B110" s="19" t="s">
        <v>328</v>
      </c>
      <c r="C110" s="23" t="s">
        <v>329</v>
      </c>
      <c r="D110" s="23"/>
      <c r="E110" s="23"/>
      <c r="F110" s="19" t="s">
        <v>102</v>
      </c>
      <c r="G110" s="19">
        <v>1030</v>
      </c>
      <c r="H110" s="21">
        <f t="shared" si="3"/>
        <v>824</v>
      </c>
      <c r="I110" s="21">
        <f t="shared" si="2"/>
        <v>659.2</v>
      </c>
      <c r="J110" s="24"/>
    </row>
    <row r="111" s="2" customFormat="1" customHeight="1" spans="1:10">
      <c r="A111" s="19" t="s">
        <v>245</v>
      </c>
      <c r="B111" s="19" t="s">
        <v>330</v>
      </c>
      <c r="C111" s="23" t="s">
        <v>331</v>
      </c>
      <c r="D111" s="23"/>
      <c r="E111" s="23"/>
      <c r="F111" s="19" t="s">
        <v>102</v>
      </c>
      <c r="G111" s="19">
        <v>1545</v>
      </c>
      <c r="H111" s="21">
        <f t="shared" si="3"/>
        <v>1236</v>
      </c>
      <c r="I111" s="21">
        <f t="shared" si="2"/>
        <v>988.8</v>
      </c>
      <c r="J111" s="24"/>
    </row>
    <row r="112" s="2" customFormat="1" customHeight="1" spans="1:10">
      <c r="A112" s="19" t="s">
        <v>245</v>
      </c>
      <c r="B112" s="19" t="s">
        <v>332</v>
      </c>
      <c r="C112" s="23" t="s">
        <v>333</v>
      </c>
      <c r="D112" s="23"/>
      <c r="E112" s="23"/>
      <c r="F112" s="19" t="s">
        <v>102</v>
      </c>
      <c r="G112" s="19">
        <v>5150</v>
      </c>
      <c r="H112" s="21">
        <f t="shared" si="3"/>
        <v>4120</v>
      </c>
      <c r="I112" s="21">
        <f t="shared" si="2"/>
        <v>3296</v>
      </c>
      <c r="J112" s="24"/>
    </row>
    <row r="113" s="2" customFormat="1" customHeight="1" spans="1:10">
      <c r="A113" s="19" t="s">
        <v>245</v>
      </c>
      <c r="B113" s="19" t="s">
        <v>334</v>
      </c>
      <c r="C113" s="23" t="s">
        <v>335</v>
      </c>
      <c r="D113" s="23" t="s">
        <v>326</v>
      </c>
      <c r="E113" s="23" t="s">
        <v>327</v>
      </c>
      <c r="F113" s="19" t="s">
        <v>102</v>
      </c>
      <c r="G113" s="19">
        <v>5580</v>
      </c>
      <c r="H113" s="21">
        <f t="shared" si="3"/>
        <v>4464</v>
      </c>
      <c r="I113" s="21">
        <f t="shared" si="2"/>
        <v>3571.2</v>
      </c>
      <c r="J113" s="24"/>
    </row>
    <row r="114" s="2" customFormat="1" customHeight="1" spans="1:10">
      <c r="A114" s="19" t="s">
        <v>245</v>
      </c>
      <c r="B114" s="19" t="s">
        <v>336</v>
      </c>
      <c r="C114" s="23" t="s">
        <v>337</v>
      </c>
      <c r="D114" s="23"/>
      <c r="E114" s="23"/>
      <c r="F114" s="19" t="s">
        <v>102</v>
      </c>
      <c r="G114" s="19">
        <v>1116</v>
      </c>
      <c r="H114" s="21">
        <f t="shared" si="3"/>
        <v>892.8</v>
      </c>
      <c r="I114" s="21">
        <f t="shared" si="2"/>
        <v>714.24</v>
      </c>
      <c r="J114" s="24"/>
    </row>
    <row r="115" s="2" customFormat="1" customHeight="1" spans="1:10">
      <c r="A115" s="19" t="s">
        <v>245</v>
      </c>
      <c r="B115" s="19" t="s">
        <v>338</v>
      </c>
      <c r="C115" s="23" t="s">
        <v>339</v>
      </c>
      <c r="D115" s="23"/>
      <c r="E115" s="23"/>
      <c r="F115" s="19" t="s">
        <v>102</v>
      </c>
      <c r="G115" s="19">
        <v>1674</v>
      </c>
      <c r="H115" s="21">
        <f t="shared" si="3"/>
        <v>1339.2</v>
      </c>
      <c r="I115" s="21">
        <f t="shared" si="2"/>
        <v>1071.36</v>
      </c>
      <c r="J115" s="24"/>
    </row>
    <row r="116" s="2" customFormat="1" customHeight="1" spans="1:10">
      <c r="A116" s="19" t="s">
        <v>245</v>
      </c>
      <c r="B116" s="19" t="s">
        <v>340</v>
      </c>
      <c r="C116" s="23" t="s">
        <v>341</v>
      </c>
      <c r="D116" s="23"/>
      <c r="E116" s="23"/>
      <c r="F116" s="19" t="s">
        <v>102</v>
      </c>
      <c r="G116" s="19">
        <v>5580</v>
      </c>
      <c r="H116" s="21">
        <f t="shared" si="3"/>
        <v>4464</v>
      </c>
      <c r="I116" s="21">
        <f t="shared" si="2"/>
        <v>3571.2</v>
      </c>
      <c r="J116" s="24"/>
    </row>
    <row r="117" s="2" customFormat="1" customHeight="1" spans="1:10">
      <c r="A117" s="19" t="s">
        <v>245</v>
      </c>
      <c r="B117" s="19" t="s">
        <v>342</v>
      </c>
      <c r="C117" s="23" t="s">
        <v>343</v>
      </c>
      <c r="D117" s="23" t="s">
        <v>344</v>
      </c>
      <c r="E117" s="23" t="s">
        <v>345</v>
      </c>
      <c r="F117" s="19" t="s">
        <v>102</v>
      </c>
      <c r="G117" s="19">
        <v>3460</v>
      </c>
      <c r="H117" s="21">
        <f t="shared" si="3"/>
        <v>2768</v>
      </c>
      <c r="I117" s="21">
        <f t="shared" si="2"/>
        <v>2214.4</v>
      </c>
      <c r="J117" s="24" t="s">
        <v>346</v>
      </c>
    </row>
    <row r="118" s="2" customFormat="1" customHeight="1" spans="1:10">
      <c r="A118" s="19" t="s">
        <v>245</v>
      </c>
      <c r="B118" s="19" t="s">
        <v>347</v>
      </c>
      <c r="C118" s="23" t="s">
        <v>348</v>
      </c>
      <c r="D118" s="26"/>
      <c r="E118" s="23"/>
      <c r="F118" s="19" t="s">
        <v>102</v>
      </c>
      <c r="G118" s="19">
        <v>692</v>
      </c>
      <c r="H118" s="21">
        <f t="shared" si="3"/>
        <v>553.6</v>
      </c>
      <c r="I118" s="21">
        <f t="shared" si="2"/>
        <v>442.88</v>
      </c>
      <c r="J118" s="24"/>
    </row>
    <row r="119" s="2" customFormat="1" customHeight="1" spans="1:10">
      <c r="A119" s="19" t="s">
        <v>245</v>
      </c>
      <c r="B119" s="19" t="s">
        <v>349</v>
      </c>
      <c r="C119" s="23" t="s">
        <v>350</v>
      </c>
      <c r="D119" s="23" t="s">
        <v>351</v>
      </c>
      <c r="E119" s="23" t="s">
        <v>345</v>
      </c>
      <c r="F119" s="19" t="s">
        <v>102</v>
      </c>
      <c r="G119" s="19">
        <v>3660</v>
      </c>
      <c r="H119" s="21">
        <f t="shared" si="3"/>
        <v>2928</v>
      </c>
      <c r="I119" s="21">
        <f t="shared" si="2"/>
        <v>2342.4</v>
      </c>
      <c r="J119" s="24" t="s">
        <v>352</v>
      </c>
    </row>
    <row r="120" s="2" customFormat="1" customHeight="1" spans="1:10">
      <c r="A120" s="19" t="s">
        <v>245</v>
      </c>
      <c r="B120" s="19" t="s">
        <v>353</v>
      </c>
      <c r="C120" s="23" t="s">
        <v>354</v>
      </c>
      <c r="D120" s="23"/>
      <c r="E120" s="23"/>
      <c r="F120" s="19" t="s">
        <v>102</v>
      </c>
      <c r="G120" s="19">
        <v>732</v>
      </c>
      <c r="H120" s="21">
        <f t="shared" si="3"/>
        <v>585.6</v>
      </c>
      <c r="I120" s="21">
        <f t="shared" si="2"/>
        <v>468.48</v>
      </c>
      <c r="J120" s="24"/>
    </row>
    <row r="121" s="2" customFormat="1" customHeight="1" spans="1:10">
      <c r="A121" s="19" t="s">
        <v>245</v>
      </c>
      <c r="B121" s="19" t="s">
        <v>355</v>
      </c>
      <c r="C121" s="23" t="s">
        <v>356</v>
      </c>
      <c r="D121" s="23" t="s">
        <v>357</v>
      </c>
      <c r="E121" s="23" t="s">
        <v>358</v>
      </c>
      <c r="F121" s="19" t="s">
        <v>102</v>
      </c>
      <c r="G121" s="19">
        <v>3490</v>
      </c>
      <c r="H121" s="21">
        <f t="shared" si="3"/>
        <v>2792</v>
      </c>
      <c r="I121" s="21">
        <f t="shared" si="2"/>
        <v>2233.6</v>
      </c>
      <c r="J121" s="24"/>
    </row>
    <row r="122" s="2" customFormat="1" customHeight="1" spans="1:10">
      <c r="A122" s="19" t="s">
        <v>245</v>
      </c>
      <c r="B122" s="19" t="s">
        <v>359</v>
      </c>
      <c r="C122" s="23" t="s">
        <v>360</v>
      </c>
      <c r="D122" s="23"/>
      <c r="E122" s="23"/>
      <c r="F122" s="19" t="s">
        <v>102</v>
      </c>
      <c r="G122" s="19">
        <v>698</v>
      </c>
      <c r="H122" s="21">
        <f t="shared" si="3"/>
        <v>558.4</v>
      </c>
      <c r="I122" s="21">
        <f t="shared" ref="I122:I145" si="4">H122*0.8</f>
        <v>446.72</v>
      </c>
      <c r="J122" s="24"/>
    </row>
    <row r="123" s="2" customFormat="1" customHeight="1" spans="1:10">
      <c r="A123" s="19" t="s">
        <v>245</v>
      </c>
      <c r="B123" s="19" t="s">
        <v>361</v>
      </c>
      <c r="C123" s="23" t="s">
        <v>362</v>
      </c>
      <c r="D123" s="23" t="s">
        <v>363</v>
      </c>
      <c r="E123" s="23" t="s">
        <v>364</v>
      </c>
      <c r="F123" s="19" t="s">
        <v>102</v>
      </c>
      <c r="G123" s="19">
        <v>3500</v>
      </c>
      <c r="H123" s="21">
        <f t="shared" ref="H123:H145" si="5">G123*0.8</f>
        <v>2800</v>
      </c>
      <c r="I123" s="21">
        <f t="shared" si="4"/>
        <v>2240</v>
      </c>
      <c r="J123" s="24" t="s">
        <v>365</v>
      </c>
    </row>
    <row r="124" s="2" customFormat="1" customHeight="1" spans="1:10">
      <c r="A124" s="19" t="s">
        <v>245</v>
      </c>
      <c r="B124" s="19" t="s">
        <v>366</v>
      </c>
      <c r="C124" s="23" t="s">
        <v>367</v>
      </c>
      <c r="D124" s="23"/>
      <c r="E124" s="23"/>
      <c r="F124" s="19" t="s">
        <v>102</v>
      </c>
      <c r="G124" s="19">
        <v>700</v>
      </c>
      <c r="H124" s="21">
        <f t="shared" si="5"/>
        <v>560</v>
      </c>
      <c r="I124" s="21">
        <f t="shared" si="4"/>
        <v>448</v>
      </c>
      <c r="J124" s="24"/>
    </row>
    <row r="125" s="2" customFormat="1" customHeight="1" spans="1:10">
      <c r="A125" s="19" t="s">
        <v>245</v>
      </c>
      <c r="B125" s="19" t="s">
        <v>368</v>
      </c>
      <c r="C125" s="23" t="s">
        <v>369</v>
      </c>
      <c r="D125" s="23" t="s">
        <v>370</v>
      </c>
      <c r="E125" s="23" t="s">
        <v>371</v>
      </c>
      <c r="F125" s="19" t="s">
        <v>102</v>
      </c>
      <c r="G125" s="19">
        <v>4076</v>
      </c>
      <c r="H125" s="21">
        <f t="shared" si="5"/>
        <v>3260.8</v>
      </c>
      <c r="I125" s="21">
        <f t="shared" si="4"/>
        <v>2608.64</v>
      </c>
      <c r="J125" s="24" t="s">
        <v>372</v>
      </c>
    </row>
    <row r="126" s="2" customFormat="1" customHeight="1" spans="1:10">
      <c r="A126" s="19" t="s">
        <v>245</v>
      </c>
      <c r="B126" s="19" t="s">
        <v>373</v>
      </c>
      <c r="C126" s="23" t="s">
        <v>374</v>
      </c>
      <c r="D126" s="23"/>
      <c r="E126" s="23"/>
      <c r="F126" s="19" t="s">
        <v>102</v>
      </c>
      <c r="G126" s="19">
        <v>815</v>
      </c>
      <c r="H126" s="21">
        <f t="shared" si="5"/>
        <v>652</v>
      </c>
      <c r="I126" s="21">
        <f t="shared" si="4"/>
        <v>521.6</v>
      </c>
      <c r="J126" s="24"/>
    </row>
    <row r="127" s="2" customFormat="1" customHeight="1" spans="1:10">
      <c r="A127" s="19" t="s">
        <v>245</v>
      </c>
      <c r="B127" s="19" t="s">
        <v>375</v>
      </c>
      <c r="C127" s="11" t="s">
        <v>376</v>
      </c>
      <c r="D127" s="23" t="s">
        <v>377</v>
      </c>
      <c r="E127" s="23" t="s">
        <v>371</v>
      </c>
      <c r="F127" s="19" t="s">
        <v>102</v>
      </c>
      <c r="G127" s="19">
        <v>4560</v>
      </c>
      <c r="H127" s="21">
        <f t="shared" si="5"/>
        <v>3648</v>
      </c>
      <c r="I127" s="21">
        <f t="shared" si="4"/>
        <v>2918.4</v>
      </c>
      <c r="J127" s="24" t="s">
        <v>378</v>
      </c>
    </row>
    <row r="128" s="2" customFormat="1" customHeight="1" spans="1:10">
      <c r="A128" s="19" t="s">
        <v>245</v>
      </c>
      <c r="B128" s="19" t="s">
        <v>379</v>
      </c>
      <c r="C128" s="11" t="s">
        <v>380</v>
      </c>
      <c r="D128" s="23"/>
      <c r="E128" s="23"/>
      <c r="F128" s="19" t="s">
        <v>102</v>
      </c>
      <c r="G128" s="19">
        <v>912</v>
      </c>
      <c r="H128" s="21">
        <f t="shared" si="5"/>
        <v>729.6</v>
      </c>
      <c r="I128" s="21">
        <f t="shared" si="4"/>
        <v>583.68</v>
      </c>
      <c r="J128" s="24"/>
    </row>
    <row r="129" s="2" customFormat="1" customHeight="1" spans="1:10">
      <c r="A129" s="19" t="s">
        <v>245</v>
      </c>
      <c r="B129" s="19" t="s">
        <v>381</v>
      </c>
      <c r="C129" s="27" t="s">
        <v>382</v>
      </c>
      <c r="D129" s="23" t="s">
        <v>383</v>
      </c>
      <c r="E129" s="11" t="s">
        <v>384</v>
      </c>
      <c r="F129" s="19" t="s">
        <v>102</v>
      </c>
      <c r="G129" s="19">
        <v>3560</v>
      </c>
      <c r="H129" s="21">
        <f t="shared" si="5"/>
        <v>2848</v>
      </c>
      <c r="I129" s="21">
        <f t="shared" si="4"/>
        <v>2278.4</v>
      </c>
      <c r="J129" s="24"/>
    </row>
    <row r="130" s="2" customFormat="1" customHeight="1" spans="1:10">
      <c r="A130" s="19" t="s">
        <v>245</v>
      </c>
      <c r="B130" s="19" t="s">
        <v>385</v>
      </c>
      <c r="C130" s="27" t="s">
        <v>386</v>
      </c>
      <c r="D130" s="23"/>
      <c r="E130" s="11"/>
      <c r="F130" s="19" t="s">
        <v>102</v>
      </c>
      <c r="G130" s="19">
        <v>712</v>
      </c>
      <c r="H130" s="21">
        <f t="shared" si="5"/>
        <v>569.6</v>
      </c>
      <c r="I130" s="21">
        <f t="shared" si="4"/>
        <v>455.68</v>
      </c>
      <c r="J130" s="24"/>
    </row>
    <row r="131" s="2" customFormat="1" customHeight="1" spans="1:10">
      <c r="A131" s="19" t="s">
        <v>245</v>
      </c>
      <c r="B131" s="19" t="s">
        <v>387</v>
      </c>
      <c r="C131" s="11" t="s">
        <v>388</v>
      </c>
      <c r="D131" s="23" t="s">
        <v>389</v>
      </c>
      <c r="E131" s="11" t="s">
        <v>384</v>
      </c>
      <c r="F131" s="19" t="s">
        <v>102</v>
      </c>
      <c r="G131" s="19">
        <v>3560</v>
      </c>
      <c r="H131" s="21">
        <f t="shared" si="5"/>
        <v>2848</v>
      </c>
      <c r="I131" s="21">
        <f t="shared" si="4"/>
        <v>2278.4</v>
      </c>
      <c r="J131" s="24"/>
    </row>
    <row r="132" s="2" customFormat="1" customHeight="1" spans="1:10">
      <c r="A132" s="19" t="s">
        <v>245</v>
      </c>
      <c r="B132" s="19" t="s">
        <v>390</v>
      </c>
      <c r="C132" s="11" t="s">
        <v>391</v>
      </c>
      <c r="D132" s="23"/>
      <c r="E132" s="11"/>
      <c r="F132" s="19" t="s">
        <v>102</v>
      </c>
      <c r="G132" s="19">
        <v>712</v>
      </c>
      <c r="H132" s="21">
        <f t="shared" si="5"/>
        <v>569.6</v>
      </c>
      <c r="I132" s="21">
        <f t="shared" si="4"/>
        <v>455.68</v>
      </c>
      <c r="J132" s="24"/>
    </row>
    <row r="133" s="2" customFormat="1" customHeight="1" spans="1:10">
      <c r="A133" s="19" t="s">
        <v>99</v>
      </c>
      <c r="B133" s="19" t="s">
        <v>392</v>
      </c>
      <c r="C133" s="23" t="s">
        <v>393</v>
      </c>
      <c r="D133" s="23" t="s">
        <v>394</v>
      </c>
      <c r="E133" s="23" t="s">
        <v>395</v>
      </c>
      <c r="F133" s="19" t="s">
        <v>102</v>
      </c>
      <c r="G133" s="19">
        <v>1400</v>
      </c>
      <c r="H133" s="21">
        <f t="shared" si="5"/>
        <v>1120</v>
      </c>
      <c r="I133" s="21">
        <f t="shared" si="4"/>
        <v>896</v>
      </c>
      <c r="J133" s="24"/>
    </row>
    <row r="134" s="2" customFormat="1" customHeight="1" spans="1:10">
      <c r="A134" s="19" t="s">
        <v>99</v>
      </c>
      <c r="B134" s="19" t="s">
        <v>396</v>
      </c>
      <c r="C134" s="23" t="s">
        <v>397</v>
      </c>
      <c r="D134" s="23"/>
      <c r="E134" s="23"/>
      <c r="F134" s="19" t="s">
        <v>102</v>
      </c>
      <c r="G134" s="19">
        <v>280</v>
      </c>
      <c r="H134" s="21">
        <f t="shared" si="5"/>
        <v>224</v>
      </c>
      <c r="I134" s="21">
        <f t="shared" si="4"/>
        <v>179.2</v>
      </c>
      <c r="J134" s="24"/>
    </row>
    <row r="135" s="2" customFormat="1" customHeight="1" spans="1:10">
      <c r="A135" s="19" t="s">
        <v>245</v>
      </c>
      <c r="B135" s="19" t="s">
        <v>398</v>
      </c>
      <c r="C135" s="27" t="s">
        <v>399</v>
      </c>
      <c r="D135" s="23" t="s">
        <v>400</v>
      </c>
      <c r="E135" s="23" t="s">
        <v>401</v>
      </c>
      <c r="F135" s="19" t="s">
        <v>102</v>
      </c>
      <c r="G135" s="19">
        <v>960</v>
      </c>
      <c r="H135" s="21">
        <f t="shared" si="5"/>
        <v>768</v>
      </c>
      <c r="I135" s="21">
        <f t="shared" si="4"/>
        <v>614.4</v>
      </c>
      <c r="J135" s="24"/>
    </row>
    <row r="136" s="2" customFormat="1" customHeight="1" spans="1:10">
      <c r="A136" s="19" t="s">
        <v>245</v>
      </c>
      <c r="B136" s="19" t="s">
        <v>402</v>
      </c>
      <c r="C136" s="27" t="s">
        <v>403</v>
      </c>
      <c r="D136" s="23"/>
      <c r="E136" s="23"/>
      <c r="F136" s="19" t="s">
        <v>102</v>
      </c>
      <c r="G136" s="19">
        <v>192</v>
      </c>
      <c r="H136" s="21">
        <f t="shared" si="5"/>
        <v>153.6</v>
      </c>
      <c r="I136" s="21">
        <f t="shared" si="4"/>
        <v>122.88</v>
      </c>
      <c r="J136" s="24"/>
    </row>
    <row r="137" s="2" customFormat="1" customHeight="1" spans="1:10">
      <c r="A137" s="19" t="s">
        <v>245</v>
      </c>
      <c r="B137" s="19" t="s">
        <v>404</v>
      </c>
      <c r="C137" s="27" t="s">
        <v>405</v>
      </c>
      <c r="D137" s="23" t="s">
        <v>406</v>
      </c>
      <c r="E137" s="23" t="s">
        <v>407</v>
      </c>
      <c r="F137" s="19" t="s">
        <v>102</v>
      </c>
      <c r="G137" s="19">
        <v>120</v>
      </c>
      <c r="H137" s="21">
        <f t="shared" si="5"/>
        <v>96</v>
      </c>
      <c r="I137" s="21">
        <f t="shared" si="4"/>
        <v>76.8</v>
      </c>
      <c r="J137" s="24"/>
    </row>
    <row r="138" s="2" customFormat="1" customHeight="1" spans="1:10">
      <c r="A138" s="19" t="s">
        <v>245</v>
      </c>
      <c r="B138" s="19" t="s">
        <v>408</v>
      </c>
      <c r="C138" s="27" t="s">
        <v>409</v>
      </c>
      <c r="D138" s="23"/>
      <c r="E138" s="23"/>
      <c r="F138" s="19" t="s">
        <v>102</v>
      </c>
      <c r="G138" s="19">
        <v>24</v>
      </c>
      <c r="H138" s="21">
        <f t="shared" si="5"/>
        <v>19.2</v>
      </c>
      <c r="I138" s="21">
        <f t="shared" si="4"/>
        <v>15.36</v>
      </c>
      <c r="J138" s="24"/>
    </row>
    <row r="139" s="2" customFormat="1" customHeight="1" spans="1:10">
      <c r="A139" s="19" t="s">
        <v>245</v>
      </c>
      <c r="B139" s="19" t="s">
        <v>410</v>
      </c>
      <c r="C139" s="27" t="s">
        <v>411</v>
      </c>
      <c r="D139" s="23" t="s">
        <v>412</v>
      </c>
      <c r="E139" s="23" t="s">
        <v>413</v>
      </c>
      <c r="F139" s="19" t="s">
        <v>102</v>
      </c>
      <c r="G139" s="19">
        <v>2880</v>
      </c>
      <c r="H139" s="21">
        <f t="shared" si="5"/>
        <v>2304</v>
      </c>
      <c r="I139" s="21">
        <f t="shared" si="4"/>
        <v>1843.2</v>
      </c>
      <c r="J139" s="24"/>
    </row>
    <row r="140" s="2" customFormat="1" customHeight="1" spans="1:10">
      <c r="A140" s="19" t="s">
        <v>245</v>
      </c>
      <c r="B140" s="19" t="s">
        <v>414</v>
      </c>
      <c r="C140" s="27" t="s">
        <v>415</v>
      </c>
      <c r="D140" s="23"/>
      <c r="E140" s="23"/>
      <c r="F140" s="19" t="s">
        <v>102</v>
      </c>
      <c r="G140" s="19">
        <v>576</v>
      </c>
      <c r="H140" s="21">
        <f t="shared" si="5"/>
        <v>460.8</v>
      </c>
      <c r="I140" s="21">
        <f t="shared" si="4"/>
        <v>368.64</v>
      </c>
      <c r="J140" s="24"/>
    </row>
    <row r="141" s="2" customFormat="1" customHeight="1" spans="1:10">
      <c r="A141" s="19" t="s">
        <v>245</v>
      </c>
      <c r="B141" s="19" t="s">
        <v>416</v>
      </c>
      <c r="C141" s="27" t="s">
        <v>417</v>
      </c>
      <c r="D141" s="23"/>
      <c r="E141" s="23"/>
      <c r="F141" s="19" t="s">
        <v>102</v>
      </c>
      <c r="G141" s="19">
        <v>1440</v>
      </c>
      <c r="H141" s="21">
        <f t="shared" si="5"/>
        <v>1152</v>
      </c>
      <c r="I141" s="21">
        <f t="shared" si="4"/>
        <v>921.6</v>
      </c>
      <c r="J141" s="24"/>
    </row>
    <row r="142" s="2" customFormat="1" customHeight="1" spans="1:10">
      <c r="A142" s="19" t="s">
        <v>245</v>
      </c>
      <c r="B142" s="19" t="s">
        <v>418</v>
      </c>
      <c r="C142" s="27" t="s">
        <v>419</v>
      </c>
      <c r="D142" s="23"/>
      <c r="E142" s="23"/>
      <c r="F142" s="19" t="s">
        <v>102</v>
      </c>
      <c r="G142" s="19">
        <v>2880</v>
      </c>
      <c r="H142" s="21">
        <f t="shared" si="5"/>
        <v>2304</v>
      </c>
      <c r="I142" s="21">
        <f t="shared" si="4"/>
        <v>1843.2</v>
      </c>
      <c r="J142" s="24"/>
    </row>
    <row r="143" s="2" customFormat="1" customHeight="1" spans="1:10">
      <c r="A143" s="19" t="s">
        <v>245</v>
      </c>
      <c r="B143" s="19" t="s">
        <v>420</v>
      </c>
      <c r="C143" s="27" t="s">
        <v>421</v>
      </c>
      <c r="D143" s="23"/>
      <c r="E143" s="23"/>
      <c r="F143" s="19" t="s">
        <v>102</v>
      </c>
      <c r="G143" s="19">
        <v>2880</v>
      </c>
      <c r="H143" s="21">
        <f t="shared" si="5"/>
        <v>2304</v>
      </c>
      <c r="I143" s="21">
        <f t="shared" si="4"/>
        <v>1843.2</v>
      </c>
      <c r="J143" s="24"/>
    </row>
    <row r="144" s="2" customFormat="1" customHeight="1" spans="1:10">
      <c r="A144" s="19" t="s">
        <v>245</v>
      </c>
      <c r="B144" s="19" t="s">
        <v>422</v>
      </c>
      <c r="C144" s="23" t="s">
        <v>423</v>
      </c>
      <c r="D144" s="23" t="s">
        <v>424</v>
      </c>
      <c r="E144" s="23" t="s">
        <v>425</v>
      </c>
      <c r="F144" s="19" t="s">
        <v>102</v>
      </c>
      <c r="G144" s="19">
        <v>2500</v>
      </c>
      <c r="H144" s="21">
        <f t="shared" si="5"/>
        <v>2000</v>
      </c>
      <c r="I144" s="21">
        <f t="shared" si="4"/>
        <v>1600</v>
      </c>
      <c r="J144" s="24"/>
    </row>
    <row r="145" s="2" customFormat="1" customHeight="1" spans="1:10">
      <c r="A145" s="19" t="s">
        <v>245</v>
      </c>
      <c r="B145" s="19" t="s">
        <v>426</v>
      </c>
      <c r="C145" s="23" t="s">
        <v>427</v>
      </c>
      <c r="D145" s="23"/>
      <c r="E145" s="23"/>
      <c r="F145" s="19" t="s">
        <v>102</v>
      </c>
      <c r="G145" s="19">
        <v>500</v>
      </c>
      <c r="H145" s="21">
        <f t="shared" si="5"/>
        <v>400</v>
      </c>
      <c r="I145" s="21">
        <f t="shared" si="4"/>
        <v>320</v>
      </c>
      <c r="J145" s="24"/>
    </row>
    <row r="146" s="2" customFormat="1" customHeight="1" spans="1:10">
      <c r="A146" s="19" t="s">
        <v>245</v>
      </c>
      <c r="B146" s="19" t="s">
        <v>428</v>
      </c>
      <c r="C146" s="23" t="s">
        <v>429</v>
      </c>
      <c r="D146" s="23"/>
      <c r="E146" s="23"/>
      <c r="F146" s="19" t="s">
        <v>102</v>
      </c>
      <c r="G146" s="19">
        <v>500</v>
      </c>
      <c r="H146" s="19">
        <v>400</v>
      </c>
      <c r="I146" s="19">
        <v>320</v>
      </c>
      <c r="J146" s="24"/>
    </row>
    <row r="147" s="2" customFormat="1" customHeight="1" spans="1:10">
      <c r="A147" s="19" t="s">
        <v>245</v>
      </c>
      <c r="B147" s="19" t="s">
        <v>430</v>
      </c>
      <c r="C147" s="23" t="s">
        <v>431</v>
      </c>
      <c r="D147" s="23"/>
      <c r="E147" s="23"/>
      <c r="F147" s="19" t="s">
        <v>102</v>
      </c>
      <c r="G147" s="19">
        <v>-1250</v>
      </c>
      <c r="H147" s="21">
        <f t="shared" ref="H147:H172" si="6">G147*0.8</f>
        <v>-1000</v>
      </c>
      <c r="I147" s="21">
        <f t="shared" ref="I147:I172" si="7">H147*0.8</f>
        <v>-800</v>
      </c>
      <c r="J147" s="24"/>
    </row>
    <row r="148" s="2" customFormat="1" customHeight="1" spans="1:10">
      <c r="A148" s="19" t="s">
        <v>245</v>
      </c>
      <c r="B148" s="19" t="s">
        <v>432</v>
      </c>
      <c r="C148" s="23" t="s">
        <v>433</v>
      </c>
      <c r="D148" s="23"/>
      <c r="E148" s="23"/>
      <c r="F148" s="19" t="s">
        <v>102</v>
      </c>
      <c r="G148" s="19">
        <v>2500</v>
      </c>
      <c r="H148" s="21">
        <f t="shared" si="6"/>
        <v>2000</v>
      </c>
      <c r="I148" s="21">
        <f t="shared" si="7"/>
        <v>1600</v>
      </c>
      <c r="J148" s="24"/>
    </row>
    <row r="149" s="2" customFormat="1" customHeight="1" spans="1:10">
      <c r="A149" s="19" t="s">
        <v>245</v>
      </c>
      <c r="B149" s="19" t="s">
        <v>434</v>
      </c>
      <c r="C149" s="23" t="s">
        <v>435</v>
      </c>
      <c r="D149" s="23"/>
      <c r="E149" s="23"/>
      <c r="F149" s="19" t="s">
        <v>102</v>
      </c>
      <c r="G149" s="19">
        <v>2500</v>
      </c>
      <c r="H149" s="21">
        <f t="shared" si="6"/>
        <v>2000</v>
      </c>
      <c r="I149" s="21">
        <f t="shared" si="7"/>
        <v>1600</v>
      </c>
      <c r="J149" s="24"/>
    </row>
    <row r="150" s="2" customFormat="1" customHeight="1" spans="1:10">
      <c r="A150" s="19" t="s">
        <v>245</v>
      </c>
      <c r="B150" s="19" t="s">
        <v>436</v>
      </c>
      <c r="C150" s="23" t="s">
        <v>437</v>
      </c>
      <c r="D150" s="23" t="s">
        <v>438</v>
      </c>
      <c r="E150" s="23" t="s">
        <v>439</v>
      </c>
      <c r="F150" s="19" t="s">
        <v>102</v>
      </c>
      <c r="G150" s="19">
        <v>1750</v>
      </c>
      <c r="H150" s="21">
        <f t="shared" si="6"/>
        <v>1400</v>
      </c>
      <c r="I150" s="21">
        <f t="shared" si="7"/>
        <v>1120</v>
      </c>
      <c r="J150" s="24" t="s">
        <v>440</v>
      </c>
    </row>
    <row r="151" s="2" customFormat="1" customHeight="1" spans="1:10">
      <c r="A151" s="19" t="s">
        <v>245</v>
      </c>
      <c r="B151" s="19" t="s">
        <v>441</v>
      </c>
      <c r="C151" s="23" t="s">
        <v>442</v>
      </c>
      <c r="D151" s="23"/>
      <c r="E151" s="23"/>
      <c r="F151" s="19" t="s">
        <v>102</v>
      </c>
      <c r="G151" s="19">
        <v>350</v>
      </c>
      <c r="H151" s="21">
        <f t="shared" si="6"/>
        <v>280</v>
      </c>
      <c r="I151" s="21">
        <f t="shared" si="7"/>
        <v>224</v>
      </c>
      <c r="J151" s="24"/>
    </row>
    <row r="152" s="2" customFormat="1" customHeight="1" spans="1:10">
      <c r="A152" s="19" t="s">
        <v>245</v>
      </c>
      <c r="B152" s="19" t="s">
        <v>443</v>
      </c>
      <c r="C152" s="23" t="s">
        <v>444</v>
      </c>
      <c r="D152" s="23"/>
      <c r="E152" s="23"/>
      <c r="F152" s="19" t="s">
        <v>102</v>
      </c>
      <c r="G152" s="19">
        <v>1750</v>
      </c>
      <c r="H152" s="21">
        <f t="shared" si="6"/>
        <v>1400</v>
      </c>
      <c r="I152" s="21">
        <f t="shared" si="7"/>
        <v>1120</v>
      </c>
      <c r="J152" s="24"/>
    </row>
    <row r="153" s="2" customFormat="1" customHeight="1" spans="1:10">
      <c r="A153" s="19" t="s">
        <v>245</v>
      </c>
      <c r="B153" s="19" t="s">
        <v>445</v>
      </c>
      <c r="C153" s="23" t="s">
        <v>446</v>
      </c>
      <c r="D153" s="23"/>
      <c r="E153" s="23"/>
      <c r="F153" s="19" t="s">
        <v>102</v>
      </c>
      <c r="G153" s="19">
        <v>1750</v>
      </c>
      <c r="H153" s="21">
        <f t="shared" si="6"/>
        <v>1400</v>
      </c>
      <c r="I153" s="21">
        <f t="shared" si="7"/>
        <v>1120</v>
      </c>
      <c r="J153" s="24"/>
    </row>
    <row r="154" s="2" customFormat="1" customHeight="1" spans="1:10">
      <c r="A154" s="19" t="s">
        <v>245</v>
      </c>
      <c r="B154" s="19" t="s">
        <v>447</v>
      </c>
      <c r="C154" s="23" t="s">
        <v>448</v>
      </c>
      <c r="D154" s="23" t="s">
        <v>449</v>
      </c>
      <c r="E154" s="23" t="s">
        <v>450</v>
      </c>
      <c r="F154" s="19" t="s">
        <v>102</v>
      </c>
      <c r="G154" s="19">
        <v>1600</v>
      </c>
      <c r="H154" s="21">
        <f t="shared" si="6"/>
        <v>1280</v>
      </c>
      <c r="I154" s="21">
        <f t="shared" si="7"/>
        <v>1024</v>
      </c>
      <c r="J154" s="24"/>
    </row>
    <row r="155" s="2" customFormat="1" customHeight="1" spans="1:10">
      <c r="A155" s="19" t="s">
        <v>245</v>
      </c>
      <c r="B155" s="19" t="s">
        <v>451</v>
      </c>
      <c r="C155" s="23" t="s">
        <v>452</v>
      </c>
      <c r="D155" s="23"/>
      <c r="E155" s="23"/>
      <c r="F155" s="19" t="s">
        <v>102</v>
      </c>
      <c r="G155" s="19">
        <v>320</v>
      </c>
      <c r="H155" s="21">
        <f t="shared" si="6"/>
        <v>256</v>
      </c>
      <c r="I155" s="21">
        <f t="shared" si="7"/>
        <v>204.8</v>
      </c>
      <c r="J155" s="24"/>
    </row>
    <row r="156" s="2" customFormat="1" customHeight="1" spans="1:10">
      <c r="A156" s="19" t="s">
        <v>245</v>
      </c>
      <c r="B156" s="19" t="s">
        <v>453</v>
      </c>
      <c r="C156" s="23" t="s">
        <v>454</v>
      </c>
      <c r="D156" s="23"/>
      <c r="E156" s="23"/>
      <c r="F156" s="19" t="s">
        <v>102</v>
      </c>
      <c r="G156" s="19">
        <v>320</v>
      </c>
      <c r="H156" s="21">
        <f t="shared" si="6"/>
        <v>256</v>
      </c>
      <c r="I156" s="21">
        <f t="shared" si="7"/>
        <v>204.8</v>
      </c>
      <c r="J156" s="24"/>
    </row>
    <row r="157" s="2" customFormat="1" customHeight="1" spans="1:10">
      <c r="A157" s="19" t="s">
        <v>245</v>
      </c>
      <c r="B157" s="19" t="s">
        <v>455</v>
      </c>
      <c r="C157" s="23" t="s">
        <v>456</v>
      </c>
      <c r="D157" s="23"/>
      <c r="E157" s="23"/>
      <c r="F157" s="19" t="s">
        <v>102</v>
      </c>
      <c r="G157" s="19">
        <v>1600</v>
      </c>
      <c r="H157" s="21">
        <f t="shared" si="6"/>
        <v>1280</v>
      </c>
      <c r="I157" s="21">
        <f t="shared" si="7"/>
        <v>1024</v>
      </c>
      <c r="J157" s="24"/>
    </row>
    <row r="158" s="2" customFormat="1" customHeight="1" spans="1:10">
      <c r="A158" s="19" t="s">
        <v>245</v>
      </c>
      <c r="B158" s="19" t="s">
        <v>457</v>
      </c>
      <c r="C158" s="23" t="s">
        <v>458</v>
      </c>
      <c r="D158" s="23"/>
      <c r="E158" s="23"/>
      <c r="F158" s="19" t="s">
        <v>102</v>
      </c>
      <c r="G158" s="19">
        <v>1600</v>
      </c>
      <c r="H158" s="21">
        <f t="shared" si="6"/>
        <v>1280</v>
      </c>
      <c r="I158" s="21">
        <f t="shared" si="7"/>
        <v>1024</v>
      </c>
      <c r="J158" s="24"/>
    </row>
    <row r="159" s="2" customFormat="1" customHeight="1" spans="1:10">
      <c r="A159" s="19" t="s">
        <v>245</v>
      </c>
      <c r="B159" s="19" t="s">
        <v>459</v>
      </c>
      <c r="C159" s="23" t="s">
        <v>460</v>
      </c>
      <c r="D159" s="23" t="s">
        <v>461</v>
      </c>
      <c r="E159" s="23" t="s">
        <v>462</v>
      </c>
      <c r="F159" s="19" t="s">
        <v>102</v>
      </c>
      <c r="G159" s="19">
        <v>2000</v>
      </c>
      <c r="H159" s="21">
        <f t="shared" si="6"/>
        <v>1600</v>
      </c>
      <c r="I159" s="21">
        <f t="shared" si="7"/>
        <v>1280</v>
      </c>
      <c r="J159" s="24"/>
    </row>
    <row r="160" s="2" customFormat="1" customHeight="1" spans="1:10">
      <c r="A160" s="19" t="s">
        <v>245</v>
      </c>
      <c r="B160" s="19" t="s">
        <v>463</v>
      </c>
      <c r="C160" s="23" t="s">
        <v>464</v>
      </c>
      <c r="D160" s="23"/>
      <c r="E160" s="23"/>
      <c r="F160" s="19" t="s">
        <v>102</v>
      </c>
      <c r="G160" s="19">
        <v>400</v>
      </c>
      <c r="H160" s="21">
        <f t="shared" si="6"/>
        <v>320</v>
      </c>
      <c r="I160" s="21">
        <f t="shared" si="7"/>
        <v>256</v>
      </c>
      <c r="J160" s="24"/>
    </row>
    <row r="161" s="2" customFormat="1" customHeight="1" spans="1:10">
      <c r="A161" s="19" t="s">
        <v>245</v>
      </c>
      <c r="B161" s="19" t="s">
        <v>465</v>
      </c>
      <c r="C161" s="27" t="s">
        <v>466</v>
      </c>
      <c r="D161" s="23" t="s">
        <v>467</v>
      </c>
      <c r="E161" s="23" t="s">
        <v>468</v>
      </c>
      <c r="F161" s="19" t="s">
        <v>102</v>
      </c>
      <c r="G161" s="19">
        <v>800</v>
      </c>
      <c r="H161" s="21">
        <f t="shared" si="6"/>
        <v>640</v>
      </c>
      <c r="I161" s="21">
        <f t="shared" si="7"/>
        <v>512</v>
      </c>
      <c r="J161" s="24"/>
    </row>
    <row r="162" s="2" customFormat="1" customHeight="1" spans="1:10">
      <c r="A162" s="19" t="s">
        <v>245</v>
      </c>
      <c r="B162" s="19" t="s">
        <v>469</v>
      </c>
      <c r="C162" s="27" t="s">
        <v>470</v>
      </c>
      <c r="D162" s="23"/>
      <c r="E162" s="23"/>
      <c r="F162" s="19" t="s">
        <v>102</v>
      </c>
      <c r="G162" s="19">
        <v>160</v>
      </c>
      <c r="H162" s="21">
        <f t="shared" si="6"/>
        <v>128</v>
      </c>
      <c r="I162" s="21">
        <f t="shared" si="7"/>
        <v>102.4</v>
      </c>
      <c r="J162" s="24"/>
    </row>
    <row r="163" s="2" customFormat="1" customHeight="1" spans="1:10">
      <c r="A163" s="19" t="s">
        <v>245</v>
      </c>
      <c r="B163" s="19" t="s">
        <v>471</v>
      </c>
      <c r="C163" s="27" t="s">
        <v>472</v>
      </c>
      <c r="D163" s="23" t="s">
        <v>473</v>
      </c>
      <c r="E163" s="23" t="s">
        <v>474</v>
      </c>
      <c r="F163" s="19" t="s">
        <v>102</v>
      </c>
      <c r="G163" s="19">
        <v>80</v>
      </c>
      <c r="H163" s="21">
        <f t="shared" si="6"/>
        <v>64</v>
      </c>
      <c r="I163" s="21">
        <f t="shared" si="7"/>
        <v>51.2</v>
      </c>
      <c r="J163" s="24" t="s">
        <v>475</v>
      </c>
    </row>
    <row r="164" s="2" customFormat="1" customHeight="1" spans="1:10">
      <c r="A164" s="19" t="s">
        <v>245</v>
      </c>
      <c r="B164" s="19" t="s">
        <v>476</v>
      </c>
      <c r="C164" s="27" t="s">
        <v>477</v>
      </c>
      <c r="D164" s="23"/>
      <c r="E164" s="23"/>
      <c r="F164" s="19" t="s">
        <v>102</v>
      </c>
      <c r="G164" s="19">
        <v>16</v>
      </c>
      <c r="H164" s="21">
        <f t="shared" si="6"/>
        <v>12.8</v>
      </c>
      <c r="I164" s="21">
        <f t="shared" si="7"/>
        <v>10.24</v>
      </c>
      <c r="J164" s="24"/>
    </row>
    <row r="165" s="2" customFormat="1" customHeight="1" spans="1:10">
      <c r="A165" s="19" t="s">
        <v>12</v>
      </c>
      <c r="B165" s="19" t="s">
        <v>478</v>
      </c>
      <c r="C165" s="27" t="s">
        <v>479</v>
      </c>
      <c r="D165" s="23" t="s">
        <v>480</v>
      </c>
      <c r="E165" s="23" t="s">
        <v>481</v>
      </c>
      <c r="F165" s="19" t="s">
        <v>132</v>
      </c>
      <c r="G165" s="19">
        <v>12</v>
      </c>
      <c r="H165" s="21">
        <f t="shared" si="6"/>
        <v>9.6</v>
      </c>
      <c r="I165" s="21">
        <f t="shared" si="7"/>
        <v>7.68</v>
      </c>
      <c r="J165" s="24"/>
    </row>
    <row r="166" s="2" customFormat="1" customHeight="1" spans="1:10">
      <c r="A166" s="19" t="s">
        <v>245</v>
      </c>
      <c r="B166" s="19" t="s">
        <v>482</v>
      </c>
      <c r="C166" s="28" t="s">
        <v>483</v>
      </c>
      <c r="D166" s="29" t="s">
        <v>484</v>
      </c>
      <c r="E166" s="29" t="s">
        <v>485</v>
      </c>
      <c r="F166" s="30" t="s">
        <v>132</v>
      </c>
      <c r="G166" s="31">
        <v>900</v>
      </c>
      <c r="H166" s="21">
        <f t="shared" si="6"/>
        <v>720</v>
      </c>
      <c r="I166" s="21">
        <f t="shared" si="7"/>
        <v>576</v>
      </c>
      <c r="J166" s="24" t="s">
        <v>486</v>
      </c>
    </row>
    <row r="167" s="2" customFormat="1" customHeight="1" spans="1:10">
      <c r="A167" s="19" t="s">
        <v>245</v>
      </c>
      <c r="B167" s="19" t="s">
        <v>487</v>
      </c>
      <c r="C167" s="28" t="s">
        <v>488</v>
      </c>
      <c r="D167" s="29"/>
      <c r="E167" s="29"/>
      <c r="F167" s="30" t="s">
        <v>132</v>
      </c>
      <c r="G167" s="31">
        <v>180</v>
      </c>
      <c r="H167" s="21">
        <f t="shared" si="6"/>
        <v>144</v>
      </c>
      <c r="I167" s="21">
        <f t="shared" si="7"/>
        <v>115.2</v>
      </c>
      <c r="J167" s="24"/>
    </row>
    <row r="168" s="2" customFormat="1" customHeight="1" spans="1:10">
      <c r="A168" s="19" t="s">
        <v>245</v>
      </c>
      <c r="B168" s="19" t="s">
        <v>489</v>
      </c>
      <c r="C168" s="28" t="s">
        <v>490</v>
      </c>
      <c r="D168" s="29"/>
      <c r="E168" s="29"/>
      <c r="F168" s="30" t="s">
        <v>132</v>
      </c>
      <c r="G168" s="31">
        <v>135</v>
      </c>
      <c r="H168" s="21">
        <f t="shared" si="6"/>
        <v>108</v>
      </c>
      <c r="I168" s="21">
        <f t="shared" si="7"/>
        <v>86.4</v>
      </c>
      <c r="J168" s="24"/>
    </row>
    <row r="169" s="2" customFormat="1" customHeight="1" spans="1:10">
      <c r="A169" s="19" t="s">
        <v>245</v>
      </c>
      <c r="B169" s="19" t="s">
        <v>491</v>
      </c>
      <c r="C169" s="28" t="s">
        <v>492</v>
      </c>
      <c r="D169" s="29" t="s">
        <v>493</v>
      </c>
      <c r="E169" s="29" t="s">
        <v>494</v>
      </c>
      <c r="F169" s="30" t="s">
        <v>102</v>
      </c>
      <c r="G169" s="31">
        <v>900</v>
      </c>
      <c r="H169" s="21">
        <f t="shared" si="6"/>
        <v>720</v>
      </c>
      <c r="I169" s="21">
        <f t="shared" si="7"/>
        <v>576</v>
      </c>
      <c r="J169" s="24" t="s">
        <v>495</v>
      </c>
    </row>
    <row r="170" s="2" customFormat="1" customHeight="1" spans="1:10">
      <c r="A170" s="19" t="s">
        <v>245</v>
      </c>
      <c r="B170" s="19" t="s">
        <v>496</v>
      </c>
      <c r="C170" s="28" t="s">
        <v>497</v>
      </c>
      <c r="D170" s="29"/>
      <c r="E170" s="29"/>
      <c r="F170" s="30" t="s">
        <v>102</v>
      </c>
      <c r="G170" s="31">
        <v>180</v>
      </c>
      <c r="H170" s="21">
        <f t="shared" si="6"/>
        <v>144</v>
      </c>
      <c r="I170" s="21">
        <f t="shared" si="7"/>
        <v>115.2</v>
      </c>
      <c r="J170" s="24"/>
    </row>
    <row r="171" s="2" customFormat="1" customHeight="1" spans="1:10">
      <c r="A171" s="19" t="s">
        <v>12</v>
      </c>
      <c r="B171" s="19" t="s">
        <v>498</v>
      </c>
      <c r="C171" s="23" t="s">
        <v>499</v>
      </c>
      <c r="D171" s="23" t="s">
        <v>500</v>
      </c>
      <c r="E171" s="29" t="s">
        <v>501</v>
      </c>
      <c r="F171" s="19" t="s">
        <v>102</v>
      </c>
      <c r="G171" s="32">
        <v>2200</v>
      </c>
      <c r="H171" s="21">
        <f t="shared" si="6"/>
        <v>1760</v>
      </c>
      <c r="I171" s="21">
        <f t="shared" si="7"/>
        <v>1408</v>
      </c>
      <c r="J171" s="24" t="s">
        <v>502</v>
      </c>
    </row>
    <row r="172" s="2" customFormat="1" customHeight="1" spans="1:10">
      <c r="A172" s="19" t="s">
        <v>12</v>
      </c>
      <c r="B172" s="19" t="s">
        <v>503</v>
      </c>
      <c r="C172" s="23" t="s">
        <v>504</v>
      </c>
      <c r="D172" s="23"/>
      <c r="E172" s="29"/>
      <c r="F172" s="19" t="s">
        <v>102</v>
      </c>
      <c r="G172" s="32">
        <v>440</v>
      </c>
      <c r="H172" s="21">
        <f t="shared" si="6"/>
        <v>352</v>
      </c>
      <c r="I172" s="21">
        <f t="shared" si="7"/>
        <v>281.6</v>
      </c>
      <c r="J172" s="24"/>
    </row>
    <row r="173" s="2" customFormat="1" customHeight="1" spans="1:10">
      <c r="A173" s="19" t="s">
        <v>12</v>
      </c>
      <c r="B173" s="19" t="s">
        <v>505</v>
      </c>
      <c r="C173" s="23" t="s">
        <v>506</v>
      </c>
      <c r="D173" s="23"/>
      <c r="E173" s="29"/>
      <c r="F173" s="19" t="s">
        <v>102</v>
      </c>
      <c r="G173" s="32">
        <v>2200</v>
      </c>
      <c r="H173" s="21">
        <v>1760</v>
      </c>
      <c r="I173" s="21">
        <v>1408</v>
      </c>
      <c r="J173" s="24"/>
    </row>
    <row r="174" s="2" customFormat="1" customHeight="1" spans="1:10">
      <c r="A174" s="19" t="s">
        <v>12</v>
      </c>
      <c r="B174" s="19" t="s">
        <v>507</v>
      </c>
      <c r="C174" s="23" t="s">
        <v>508</v>
      </c>
      <c r="D174" s="23" t="s">
        <v>509</v>
      </c>
      <c r="E174" s="29" t="s">
        <v>510</v>
      </c>
      <c r="F174" s="19" t="s">
        <v>102</v>
      </c>
      <c r="G174" s="32">
        <v>1700</v>
      </c>
      <c r="H174" s="21">
        <f t="shared" ref="H174:H237" si="8">G174*0.8</f>
        <v>1360</v>
      </c>
      <c r="I174" s="21">
        <f t="shared" ref="I174:I237" si="9">H174*0.8</f>
        <v>1088</v>
      </c>
      <c r="J174" s="24" t="s">
        <v>502</v>
      </c>
    </row>
    <row r="175" s="2" customFormat="1" customHeight="1" spans="1:10">
      <c r="A175" s="19" t="s">
        <v>12</v>
      </c>
      <c r="B175" s="19" t="s">
        <v>511</v>
      </c>
      <c r="C175" s="23" t="s">
        <v>512</v>
      </c>
      <c r="D175" s="23"/>
      <c r="E175" s="29"/>
      <c r="F175" s="19" t="s">
        <v>102</v>
      </c>
      <c r="G175" s="32">
        <v>340</v>
      </c>
      <c r="H175" s="21">
        <f t="shared" si="8"/>
        <v>272</v>
      </c>
      <c r="I175" s="21">
        <f t="shared" si="9"/>
        <v>217.6</v>
      </c>
      <c r="J175" s="24"/>
    </row>
    <row r="176" s="2" customFormat="1" customHeight="1" spans="1:10">
      <c r="A176" s="19" t="s">
        <v>12</v>
      </c>
      <c r="B176" s="19" t="s">
        <v>513</v>
      </c>
      <c r="C176" s="23" t="s">
        <v>514</v>
      </c>
      <c r="D176" s="23"/>
      <c r="E176" s="29"/>
      <c r="F176" s="19" t="s">
        <v>102</v>
      </c>
      <c r="G176" s="32">
        <v>1700</v>
      </c>
      <c r="H176" s="21">
        <f t="shared" si="8"/>
        <v>1360</v>
      </c>
      <c r="I176" s="21">
        <f t="shared" si="9"/>
        <v>1088</v>
      </c>
      <c r="J176" s="24"/>
    </row>
    <row r="177" s="2" customFormat="1" customHeight="1" spans="1:10">
      <c r="A177" s="19" t="s">
        <v>99</v>
      </c>
      <c r="B177" s="19" t="s">
        <v>515</v>
      </c>
      <c r="C177" s="23" t="s">
        <v>516</v>
      </c>
      <c r="D177" s="23" t="s">
        <v>517</v>
      </c>
      <c r="E177" s="23" t="s">
        <v>518</v>
      </c>
      <c r="F177" s="19" t="s">
        <v>132</v>
      </c>
      <c r="G177" s="32">
        <v>110</v>
      </c>
      <c r="H177" s="21">
        <f t="shared" si="8"/>
        <v>88</v>
      </c>
      <c r="I177" s="21">
        <f t="shared" si="9"/>
        <v>70.4</v>
      </c>
      <c r="J177" s="24" t="s">
        <v>502</v>
      </c>
    </row>
    <row r="178" s="2" customFormat="1" customHeight="1" spans="1:10">
      <c r="A178" s="19" t="s">
        <v>99</v>
      </c>
      <c r="B178" s="19" t="s">
        <v>519</v>
      </c>
      <c r="C178" s="23" t="s">
        <v>520</v>
      </c>
      <c r="D178" s="23"/>
      <c r="E178" s="23"/>
      <c r="F178" s="19" t="s">
        <v>132</v>
      </c>
      <c r="G178" s="32">
        <v>110</v>
      </c>
      <c r="H178" s="21">
        <f t="shared" si="8"/>
        <v>88</v>
      </c>
      <c r="I178" s="21">
        <f t="shared" si="9"/>
        <v>70.4</v>
      </c>
      <c r="J178" s="24"/>
    </row>
    <row r="179" s="2" customFormat="1" customHeight="1" spans="1:10">
      <c r="A179" s="19" t="s">
        <v>12</v>
      </c>
      <c r="B179" s="19" t="s">
        <v>521</v>
      </c>
      <c r="C179" s="23" t="s">
        <v>522</v>
      </c>
      <c r="D179" s="23" t="s">
        <v>523</v>
      </c>
      <c r="E179" s="23" t="s">
        <v>524</v>
      </c>
      <c r="F179" s="19" t="s">
        <v>102</v>
      </c>
      <c r="G179" s="32">
        <v>1500</v>
      </c>
      <c r="H179" s="21">
        <f t="shared" si="8"/>
        <v>1200</v>
      </c>
      <c r="I179" s="21">
        <f t="shared" si="9"/>
        <v>960</v>
      </c>
      <c r="J179" s="24" t="s">
        <v>502</v>
      </c>
    </row>
    <row r="180" s="2" customFormat="1" customHeight="1" spans="1:10">
      <c r="A180" s="19" t="s">
        <v>12</v>
      </c>
      <c r="B180" s="19" t="s">
        <v>525</v>
      </c>
      <c r="C180" s="23" t="s">
        <v>526</v>
      </c>
      <c r="D180" s="23"/>
      <c r="E180" s="23"/>
      <c r="F180" s="19" t="s">
        <v>102</v>
      </c>
      <c r="G180" s="32">
        <v>300</v>
      </c>
      <c r="H180" s="21">
        <f t="shared" si="8"/>
        <v>240</v>
      </c>
      <c r="I180" s="21">
        <f t="shared" si="9"/>
        <v>192</v>
      </c>
      <c r="J180" s="24"/>
    </row>
    <row r="181" s="2" customFormat="1" customHeight="1" spans="1:10">
      <c r="A181" s="19" t="s">
        <v>12</v>
      </c>
      <c r="B181" s="19" t="s">
        <v>527</v>
      </c>
      <c r="C181" s="23" t="s">
        <v>528</v>
      </c>
      <c r="D181" s="23"/>
      <c r="E181" s="23"/>
      <c r="F181" s="19" t="s">
        <v>102</v>
      </c>
      <c r="G181" s="32">
        <v>1500</v>
      </c>
      <c r="H181" s="21">
        <f t="shared" si="8"/>
        <v>1200</v>
      </c>
      <c r="I181" s="21">
        <f t="shared" si="9"/>
        <v>960</v>
      </c>
      <c r="J181" s="24"/>
    </row>
    <row r="182" s="2" customFormat="1" customHeight="1" spans="1:10">
      <c r="A182" s="19" t="s">
        <v>245</v>
      </c>
      <c r="B182" s="19" t="s">
        <v>529</v>
      </c>
      <c r="C182" s="23" t="s">
        <v>530</v>
      </c>
      <c r="D182" s="23" t="s">
        <v>531</v>
      </c>
      <c r="E182" s="23" t="s">
        <v>532</v>
      </c>
      <c r="F182" s="19" t="s">
        <v>102</v>
      </c>
      <c r="G182" s="32">
        <v>5360</v>
      </c>
      <c r="H182" s="21">
        <f t="shared" si="8"/>
        <v>4288</v>
      </c>
      <c r="I182" s="21">
        <f t="shared" si="9"/>
        <v>3430.4</v>
      </c>
      <c r="J182" s="24"/>
    </row>
    <row r="183" s="2" customFormat="1" customHeight="1" spans="1:10">
      <c r="A183" s="19" t="s">
        <v>245</v>
      </c>
      <c r="B183" s="19" t="s">
        <v>533</v>
      </c>
      <c r="C183" s="23" t="s">
        <v>534</v>
      </c>
      <c r="D183" s="23"/>
      <c r="E183" s="23"/>
      <c r="F183" s="19" t="s">
        <v>102</v>
      </c>
      <c r="G183" s="32">
        <v>1072</v>
      </c>
      <c r="H183" s="21">
        <f t="shared" si="8"/>
        <v>857.6</v>
      </c>
      <c r="I183" s="21">
        <f t="shared" si="9"/>
        <v>686.08</v>
      </c>
      <c r="J183" s="24"/>
    </row>
    <row r="184" s="2" customFormat="1" customHeight="1" spans="1:10">
      <c r="A184" s="19" t="s">
        <v>245</v>
      </c>
      <c r="B184" s="19" t="s">
        <v>535</v>
      </c>
      <c r="C184" s="23" t="s">
        <v>536</v>
      </c>
      <c r="D184" s="23"/>
      <c r="E184" s="23"/>
      <c r="F184" s="19" t="s">
        <v>102</v>
      </c>
      <c r="G184" s="32">
        <v>1072</v>
      </c>
      <c r="H184" s="21">
        <f t="shared" si="8"/>
        <v>857.6</v>
      </c>
      <c r="I184" s="21">
        <f t="shared" si="9"/>
        <v>686.08</v>
      </c>
      <c r="J184" s="24"/>
    </row>
    <row r="185" s="2" customFormat="1" customHeight="1" spans="1:10">
      <c r="A185" s="19" t="s">
        <v>245</v>
      </c>
      <c r="B185" s="19" t="s">
        <v>537</v>
      </c>
      <c r="C185" s="23" t="s">
        <v>538</v>
      </c>
      <c r="D185" s="23" t="s">
        <v>539</v>
      </c>
      <c r="E185" s="23" t="s">
        <v>540</v>
      </c>
      <c r="F185" s="19" t="s">
        <v>102</v>
      </c>
      <c r="G185" s="32">
        <v>3488</v>
      </c>
      <c r="H185" s="21">
        <f t="shared" si="8"/>
        <v>2790.4</v>
      </c>
      <c r="I185" s="21">
        <f t="shared" si="9"/>
        <v>2232.32</v>
      </c>
      <c r="J185" s="24" t="s">
        <v>541</v>
      </c>
    </row>
    <row r="186" s="2" customFormat="1" customHeight="1" spans="1:10">
      <c r="A186" s="19" t="s">
        <v>245</v>
      </c>
      <c r="B186" s="19" t="s">
        <v>542</v>
      </c>
      <c r="C186" s="23" t="s">
        <v>543</v>
      </c>
      <c r="D186" s="23"/>
      <c r="E186" s="23"/>
      <c r="F186" s="19" t="s">
        <v>102</v>
      </c>
      <c r="G186" s="32">
        <v>698</v>
      </c>
      <c r="H186" s="21">
        <f t="shared" si="8"/>
        <v>558.4</v>
      </c>
      <c r="I186" s="21">
        <f t="shared" si="9"/>
        <v>446.72</v>
      </c>
      <c r="J186" s="24"/>
    </row>
    <row r="187" s="2" customFormat="1" customHeight="1" spans="1:10">
      <c r="A187" s="19" t="s">
        <v>99</v>
      </c>
      <c r="B187" s="19" t="s">
        <v>544</v>
      </c>
      <c r="C187" s="23" t="s">
        <v>545</v>
      </c>
      <c r="D187" s="23" t="s">
        <v>546</v>
      </c>
      <c r="E187" s="23" t="s">
        <v>547</v>
      </c>
      <c r="F187" s="19" t="s">
        <v>102</v>
      </c>
      <c r="G187" s="32">
        <v>570</v>
      </c>
      <c r="H187" s="21">
        <f t="shared" si="8"/>
        <v>456</v>
      </c>
      <c r="I187" s="21">
        <f t="shared" si="9"/>
        <v>364.8</v>
      </c>
      <c r="J187" s="24"/>
    </row>
    <row r="188" s="2" customFormat="1" customHeight="1" spans="1:10">
      <c r="A188" s="19" t="s">
        <v>245</v>
      </c>
      <c r="B188" s="19" t="s">
        <v>548</v>
      </c>
      <c r="C188" s="23" t="s">
        <v>549</v>
      </c>
      <c r="D188" s="23" t="s">
        <v>550</v>
      </c>
      <c r="E188" s="23" t="s">
        <v>551</v>
      </c>
      <c r="F188" s="19" t="s">
        <v>102</v>
      </c>
      <c r="G188" s="32">
        <v>7710</v>
      </c>
      <c r="H188" s="21">
        <f t="shared" si="8"/>
        <v>6168</v>
      </c>
      <c r="I188" s="21">
        <f t="shared" si="9"/>
        <v>4934.4</v>
      </c>
      <c r="J188" s="24"/>
    </row>
    <row r="189" s="2" customFormat="1" customHeight="1" spans="1:10">
      <c r="A189" s="19" t="s">
        <v>245</v>
      </c>
      <c r="B189" s="19" t="s">
        <v>552</v>
      </c>
      <c r="C189" s="23" t="s">
        <v>553</v>
      </c>
      <c r="D189" s="26"/>
      <c r="E189" s="26"/>
      <c r="F189" s="19" t="s">
        <v>102</v>
      </c>
      <c r="G189" s="32">
        <v>1542</v>
      </c>
      <c r="H189" s="21">
        <f t="shared" si="8"/>
        <v>1233.6</v>
      </c>
      <c r="I189" s="21">
        <f t="shared" si="9"/>
        <v>986.88</v>
      </c>
      <c r="J189" s="24"/>
    </row>
    <row r="190" s="2" customFormat="1" customHeight="1" spans="1:10">
      <c r="A190" s="19" t="s">
        <v>245</v>
      </c>
      <c r="B190" s="19" t="s">
        <v>554</v>
      </c>
      <c r="C190" s="23" t="s">
        <v>555</v>
      </c>
      <c r="D190" s="26"/>
      <c r="E190" s="26"/>
      <c r="F190" s="19" t="s">
        <v>102</v>
      </c>
      <c r="G190" s="32">
        <v>1542</v>
      </c>
      <c r="H190" s="21">
        <f t="shared" si="8"/>
        <v>1233.6</v>
      </c>
      <c r="I190" s="21">
        <f t="shared" si="9"/>
        <v>986.88</v>
      </c>
      <c r="J190" s="24"/>
    </row>
    <row r="191" s="2" customFormat="1" customHeight="1" spans="1:10">
      <c r="A191" s="19" t="s">
        <v>245</v>
      </c>
      <c r="B191" s="19" t="s">
        <v>556</v>
      </c>
      <c r="C191" s="23" t="s">
        <v>557</v>
      </c>
      <c r="D191" s="26"/>
      <c r="E191" s="26"/>
      <c r="F191" s="19" t="s">
        <v>102</v>
      </c>
      <c r="G191" s="32">
        <v>1542</v>
      </c>
      <c r="H191" s="21">
        <f t="shared" si="8"/>
        <v>1233.6</v>
      </c>
      <c r="I191" s="21">
        <f t="shared" si="9"/>
        <v>986.88</v>
      </c>
      <c r="J191" s="24"/>
    </row>
    <row r="192" s="2" customFormat="1" customHeight="1" spans="1:10">
      <c r="A192" s="19" t="s">
        <v>245</v>
      </c>
      <c r="B192" s="19" t="s">
        <v>558</v>
      </c>
      <c r="C192" s="23" t="s">
        <v>559</v>
      </c>
      <c r="D192" s="26"/>
      <c r="E192" s="26"/>
      <c r="F192" s="19" t="s">
        <v>102</v>
      </c>
      <c r="G192" s="32">
        <v>1200</v>
      </c>
      <c r="H192" s="21">
        <f t="shared" si="8"/>
        <v>960</v>
      </c>
      <c r="I192" s="21">
        <f t="shared" si="9"/>
        <v>768</v>
      </c>
      <c r="J192" s="24"/>
    </row>
    <row r="193" s="2" customFormat="1" customHeight="1" spans="1:10">
      <c r="A193" s="19" t="s">
        <v>245</v>
      </c>
      <c r="B193" s="19" t="s">
        <v>560</v>
      </c>
      <c r="C193" s="23" t="s">
        <v>561</v>
      </c>
      <c r="D193" s="26"/>
      <c r="E193" s="26"/>
      <c r="F193" s="19" t="s">
        <v>102</v>
      </c>
      <c r="G193" s="32">
        <v>1542</v>
      </c>
      <c r="H193" s="21">
        <f t="shared" si="8"/>
        <v>1233.6</v>
      </c>
      <c r="I193" s="21">
        <f t="shared" si="9"/>
        <v>986.88</v>
      </c>
      <c r="J193" s="24"/>
    </row>
    <row r="194" s="2" customFormat="1" customHeight="1" spans="1:10">
      <c r="A194" s="19" t="s">
        <v>245</v>
      </c>
      <c r="B194" s="19" t="s">
        <v>562</v>
      </c>
      <c r="C194" s="23" t="s">
        <v>563</v>
      </c>
      <c r="D194" s="23" t="s">
        <v>564</v>
      </c>
      <c r="E194" s="23" t="s">
        <v>551</v>
      </c>
      <c r="F194" s="19" t="s">
        <v>102</v>
      </c>
      <c r="G194" s="32">
        <v>6000</v>
      </c>
      <c r="H194" s="21">
        <f t="shared" si="8"/>
        <v>4800</v>
      </c>
      <c r="I194" s="21">
        <f t="shared" si="9"/>
        <v>3840</v>
      </c>
      <c r="J194" s="24"/>
    </row>
    <row r="195" s="2" customFormat="1" customHeight="1" spans="1:10">
      <c r="A195" s="19" t="s">
        <v>245</v>
      </c>
      <c r="B195" s="19" t="s">
        <v>565</v>
      </c>
      <c r="C195" s="23" t="s">
        <v>566</v>
      </c>
      <c r="D195" s="23"/>
      <c r="E195" s="23"/>
      <c r="F195" s="19" t="s">
        <v>102</v>
      </c>
      <c r="G195" s="32">
        <v>1200</v>
      </c>
      <c r="H195" s="21">
        <f t="shared" si="8"/>
        <v>960</v>
      </c>
      <c r="I195" s="21">
        <f t="shared" si="9"/>
        <v>768</v>
      </c>
      <c r="J195" s="24"/>
    </row>
    <row r="196" s="2" customFormat="1" customHeight="1" spans="1:10">
      <c r="A196" s="19" t="s">
        <v>245</v>
      </c>
      <c r="B196" s="19" t="s">
        <v>567</v>
      </c>
      <c r="C196" s="23" t="s">
        <v>568</v>
      </c>
      <c r="D196" s="23" t="s">
        <v>569</v>
      </c>
      <c r="E196" s="23" t="s">
        <v>570</v>
      </c>
      <c r="F196" s="19" t="s">
        <v>102</v>
      </c>
      <c r="G196" s="32">
        <v>6000</v>
      </c>
      <c r="H196" s="21">
        <f t="shared" si="8"/>
        <v>4800</v>
      </c>
      <c r="I196" s="21">
        <f t="shared" si="9"/>
        <v>3840</v>
      </c>
      <c r="J196" s="24" t="s">
        <v>571</v>
      </c>
    </row>
    <row r="197" s="2" customFormat="1" customHeight="1" spans="1:10">
      <c r="A197" s="19" t="s">
        <v>245</v>
      </c>
      <c r="B197" s="19" t="s">
        <v>572</v>
      </c>
      <c r="C197" s="23" t="s">
        <v>573</v>
      </c>
      <c r="D197" s="23"/>
      <c r="E197" s="23"/>
      <c r="F197" s="19" t="s">
        <v>102</v>
      </c>
      <c r="G197" s="32">
        <v>1200</v>
      </c>
      <c r="H197" s="21">
        <f t="shared" si="8"/>
        <v>960</v>
      </c>
      <c r="I197" s="21">
        <f t="shared" si="9"/>
        <v>768</v>
      </c>
      <c r="J197" s="24"/>
    </row>
    <row r="198" s="2" customFormat="1" customHeight="1" spans="1:10">
      <c r="A198" s="19" t="s">
        <v>245</v>
      </c>
      <c r="B198" s="19" t="s">
        <v>574</v>
      </c>
      <c r="C198" s="23" t="s">
        <v>575</v>
      </c>
      <c r="D198" s="23" t="s">
        <v>576</v>
      </c>
      <c r="E198" s="23" t="s">
        <v>577</v>
      </c>
      <c r="F198" s="19" t="s">
        <v>102</v>
      </c>
      <c r="G198" s="32">
        <v>5345</v>
      </c>
      <c r="H198" s="21">
        <f t="shared" si="8"/>
        <v>4276</v>
      </c>
      <c r="I198" s="21">
        <f t="shared" si="9"/>
        <v>3420.8</v>
      </c>
      <c r="J198" s="24"/>
    </row>
    <row r="199" s="2" customFormat="1" customHeight="1" spans="1:10">
      <c r="A199" s="19" t="s">
        <v>245</v>
      </c>
      <c r="B199" s="19" t="s">
        <v>578</v>
      </c>
      <c r="C199" s="23" t="s">
        <v>579</v>
      </c>
      <c r="D199" s="23"/>
      <c r="E199" s="23"/>
      <c r="F199" s="19" t="s">
        <v>102</v>
      </c>
      <c r="G199" s="32">
        <v>1069</v>
      </c>
      <c r="H199" s="21">
        <f t="shared" si="8"/>
        <v>855.2</v>
      </c>
      <c r="I199" s="21">
        <f t="shared" si="9"/>
        <v>684.16</v>
      </c>
      <c r="J199" s="24"/>
    </row>
    <row r="200" s="2" customFormat="1" customHeight="1" spans="1:10">
      <c r="A200" s="19" t="s">
        <v>245</v>
      </c>
      <c r="B200" s="19" t="s">
        <v>580</v>
      </c>
      <c r="C200" s="23" t="s">
        <v>581</v>
      </c>
      <c r="D200" s="23"/>
      <c r="E200" s="23"/>
      <c r="F200" s="19" t="s">
        <v>102</v>
      </c>
      <c r="G200" s="32">
        <v>1069</v>
      </c>
      <c r="H200" s="21">
        <f t="shared" si="8"/>
        <v>855.2</v>
      </c>
      <c r="I200" s="21">
        <f t="shared" si="9"/>
        <v>684.16</v>
      </c>
      <c r="J200" s="24"/>
    </row>
    <row r="201" s="2" customFormat="1" customHeight="1" spans="1:10">
      <c r="A201" s="19" t="s">
        <v>245</v>
      </c>
      <c r="B201" s="19" t="s">
        <v>582</v>
      </c>
      <c r="C201" s="23" t="s">
        <v>583</v>
      </c>
      <c r="D201" s="23"/>
      <c r="E201" s="23"/>
      <c r="F201" s="19" t="s">
        <v>102</v>
      </c>
      <c r="G201" s="32">
        <v>500</v>
      </c>
      <c r="H201" s="21">
        <f t="shared" si="8"/>
        <v>400</v>
      </c>
      <c r="I201" s="21">
        <f t="shared" si="9"/>
        <v>320</v>
      </c>
      <c r="J201" s="24"/>
    </row>
    <row r="202" s="2" customFormat="1" customHeight="1" spans="1:10">
      <c r="A202" s="19" t="s">
        <v>245</v>
      </c>
      <c r="B202" s="19" t="s">
        <v>584</v>
      </c>
      <c r="C202" s="23" t="s">
        <v>585</v>
      </c>
      <c r="D202" s="23" t="s">
        <v>586</v>
      </c>
      <c r="E202" s="23" t="s">
        <v>587</v>
      </c>
      <c r="F202" s="19" t="s">
        <v>102</v>
      </c>
      <c r="G202" s="32">
        <v>3740</v>
      </c>
      <c r="H202" s="21">
        <f t="shared" si="8"/>
        <v>2992</v>
      </c>
      <c r="I202" s="21">
        <f t="shared" si="9"/>
        <v>2393.6</v>
      </c>
      <c r="J202" s="25"/>
    </row>
    <row r="203" s="2" customFormat="1" customHeight="1" spans="1:10">
      <c r="A203" s="19" t="s">
        <v>245</v>
      </c>
      <c r="B203" s="19" t="s">
        <v>588</v>
      </c>
      <c r="C203" s="23" t="s">
        <v>589</v>
      </c>
      <c r="D203" s="23"/>
      <c r="E203" s="23"/>
      <c r="F203" s="19" t="s">
        <v>102</v>
      </c>
      <c r="G203" s="32">
        <v>748</v>
      </c>
      <c r="H203" s="21">
        <f t="shared" si="8"/>
        <v>598.4</v>
      </c>
      <c r="I203" s="21">
        <f t="shared" si="9"/>
        <v>478.72</v>
      </c>
      <c r="J203" s="25"/>
    </row>
    <row r="204" s="2" customFormat="1" customHeight="1" spans="1:10">
      <c r="A204" s="19" t="s">
        <v>245</v>
      </c>
      <c r="B204" s="19" t="s">
        <v>590</v>
      </c>
      <c r="C204" s="23" t="s">
        <v>591</v>
      </c>
      <c r="D204" s="23" t="s">
        <v>592</v>
      </c>
      <c r="E204" s="23" t="s">
        <v>593</v>
      </c>
      <c r="F204" s="19" t="s">
        <v>102</v>
      </c>
      <c r="G204" s="32">
        <v>4390</v>
      </c>
      <c r="H204" s="21">
        <f t="shared" si="8"/>
        <v>3512</v>
      </c>
      <c r="I204" s="21">
        <f t="shared" si="9"/>
        <v>2809.6</v>
      </c>
      <c r="J204" s="33"/>
    </row>
    <row r="205" s="2" customFormat="1" customHeight="1" spans="1:10">
      <c r="A205" s="19" t="s">
        <v>245</v>
      </c>
      <c r="B205" s="19" t="s">
        <v>594</v>
      </c>
      <c r="C205" s="23" t="s">
        <v>595</v>
      </c>
      <c r="D205" s="23"/>
      <c r="E205" s="23"/>
      <c r="F205" s="19" t="s">
        <v>102</v>
      </c>
      <c r="G205" s="32">
        <v>878</v>
      </c>
      <c r="H205" s="21">
        <f t="shared" si="8"/>
        <v>702.4</v>
      </c>
      <c r="I205" s="21">
        <f t="shared" si="9"/>
        <v>561.92</v>
      </c>
      <c r="J205" s="33"/>
    </row>
    <row r="206" s="2" customFormat="1" customHeight="1" spans="1:10">
      <c r="A206" s="19" t="s">
        <v>245</v>
      </c>
      <c r="B206" s="19" t="s">
        <v>596</v>
      </c>
      <c r="C206" s="23" t="s">
        <v>597</v>
      </c>
      <c r="D206" s="23" t="s">
        <v>598</v>
      </c>
      <c r="E206" s="23" t="s">
        <v>599</v>
      </c>
      <c r="F206" s="19" t="s">
        <v>102</v>
      </c>
      <c r="G206" s="32">
        <v>2220</v>
      </c>
      <c r="H206" s="21">
        <f t="shared" si="8"/>
        <v>1776</v>
      </c>
      <c r="I206" s="21">
        <f t="shared" si="9"/>
        <v>1420.8</v>
      </c>
      <c r="J206" s="24"/>
    </row>
    <row r="207" s="2" customFormat="1" customHeight="1" spans="1:10">
      <c r="A207" s="19" t="s">
        <v>245</v>
      </c>
      <c r="B207" s="19" t="s">
        <v>600</v>
      </c>
      <c r="C207" s="23" t="s">
        <v>601</v>
      </c>
      <c r="D207" s="23"/>
      <c r="E207" s="23"/>
      <c r="F207" s="19" t="s">
        <v>102</v>
      </c>
      <c r="G207" s="32">
        <v>444</v>
      </c>
      <c r="H207" s="21">
        <f t="shared" si="8"/>
        <v>355.2</v>
      </c>
      <c r="I207" s="21">
        <f t="shared" si="9"/>
        <v>284.16</v>
      </c>
      <c r="J207" s="24"/>
    </row>
    <row r="208" s="2" customFormat="1" customHeight="1" spans="1:10">
      <c r="A208" s="19" t="s">
        <v>245</v>
      </c>
      <c r="B208" s="19" t="s">
        <v>602</v>
      </c>
      <c r="C208" s="23" t="s">
        <v>603</v>
      </c>
      <c r="D208" s="23" t="s">
        <v>604</v>
      </c>
      <c r="E208" s="23" t="s">
        <v>605</v>
      </c>
      <c r="F208" s="19" t="s">
        <v>102</v>
      </c>
      <c r="G208" s="32">
        <v>3850</v>
      </c>
      <c r="H208" s="21">
        <f t="shared" si="8"/>
        <v>3080</v>
      </c>
      <c r="I208" s="21">
        <f t="shared" si="9"/>
        <v>2464</v>
      </c>
      <c r="J208" s="24"/>
    </row>
    <row r="209" s="2" customFormat="1" customHeight="1" spans="1:10">
      <c r="A209" s="19" t="s">
        <v>245</v>
      </c>
      <c r="B209" s="19" t="s">
        <v>606</v>
      </c>
      <c r="C209" s="23" t="s">
        <v>607</v>
      </c>
      <c r="D209" s="23"/>
      <c r="E209" s="23"/>
      <c r="F209" s="19" t="s">
        <v>102</v>
      </c>
      <c r="G209" s="32">
        <v>770</v>
      </c>
      <c r="H209" s="21">
        <f t="shared" si="8"/>
        <v>616</v>
      </c>
      <c r="I209" s="21">
        <f t="shared" si="9"/>
        <v>492.8</v>
      </c>
      <c r="J209" s="24"/>
    </row>
    <row r="210" s="2" customFormat="1" customHeight="1" spans="1:10">
      <c r="A210" s="19" t="s">
        <v>245</v>
      </c>
      <c r="B210" s="19" t="s">
        <v>608</v>
      </c>
      <c r="C210" s="23" t="s">
        <v>609</v>
      </c>
      <c r="D210" s="23"/>
      <c r="E210" s="23"/>
      <c r="F210" s="19" t="s">
        <v>102</v>
      </c>
      <c r="G210" s="32">
        <v>770</v>
      </c>
      <c r="H210" s="21">
        <f t="shared" si="8"/>
        <v>616</v>
      </c>
      <c r="I210" s="21">
        <f t="shared" si="9"/>
        <v>492.8</v>
      </c>
      <c r="J210" s="24"/>
    </row>
    <row r="211" s="2" customFormat="1" customHeight="1" spans="1:10">
      <c r="A211" s="19" t="s">
        <v>245</v>
      </c>
      <c r="B211" s="19" t="s">
        <v>610</v>
      </c>
      <c r="C211" s="23" t="s">
        <v>611</v>
      </c>
      <c r="D211" s="23" t="s">
        <v>612</v>
      </c>
      <c r="E211" s="23" t="s">
        <v>613</v>
      </c>
      <c r="F211" s="19" t="s">
        <v>102</v>
      </c>
      <c r="G211" s="32">
        <v>5420</v>
      </c>
      <c r="H211" s="21">
        <f t="shared" si="8"/>
        <v>4336</v>
      </c>
      <c r="I211" s="21">
        <f t="shared" si="9"/>
        <v>3468.8</v>
      </c>
      <c r="J211" s="24"/>
    </row>
    <row r="212" s="2" customFormat="1" customHeight="1" spans="1:10">
      <c r="A212" s="19" t="s">
        <v>245</v>
      </c>
      <c r="B212" s="19" t="s">
        <v>614</v>
      </c>
      <c r="C212" s="23" t="s">
        <v>615</v>
      </c>
      <c r="D212" s="23"/>
      <c r="E212" s="23"/>
      <c r="F212" s="19" t="s">
        <v>102</v>
      </c>
      <c r="G212" s="32">
        <v>1084</v>
      </c>
      <c r="H212" s="21">
        <f t="shared" si="8"/>
        <v>867.2</v>
      </c>
      <c r="I212" s="21">
        <f t="shared" si="9"/>
        <v>693.76</v>
      </c>
      <c r="J212" s="24"/>
    </row>
    <row r="213" s="2" customFormat="1" customHeight="1" spans="1:10">
      <c r="A213" s="19" t="s">
        <v>245</v>
      </c>
      <c r="B213" s="19" t="s">
        <v>616</v>
      </c>
      <c r="C213" s="23" t="s">
        <v>617</v>
      </c>
      <c r="D213" s="23"/>
      <c r="E213" s="23"/>
      <c r="F213" s="19" t="s">
        <v>102</v>
      </c>
      <c r="G213" s="32">
        <v>810</v>
      </c>
      <c r="H213" s="21">
        <f t="shared" si="8"/>
        <v>648</v>
      </c>
      <c r="I213" s="21">
        <f t="shared" si="9"/>
        <v>518.4</v>
      </c>
      <c r="J213" s="24"/>
    </row>
    <row r="214" s="2" customFormat="1" customHeight="1" spans="1:10">
      <c r="A214" s="19" t="s">
        <v>245</v>
      </c>
      <c r="B214" s="19" t="s">
        <v>618</v>
      </c>
      <c r="C214" s="23" t="s">
        <v>619</v>
      </c>
      <c r="D214" s="23" t="s">
        <v>620</v>
      </c>
      <c r="E214" s="23" t="s">
        <v>621</v>
      </c>
      <c r="F214" s="19" t="s">
        <v>102</v>
      </c>
      <c r="G214" s="32">
        <v>3480</v>
      </c>
      <c r="H214" s="21">
        <f t="shared" si="8"/>
        <v>2784</v>
      </c>
      <c r="I214" s="21">
        <f t="shared" si="9"/>
        <v>2227.2</v>
      </c>
      <c r="J214" s="24"/>
    </row>
    <row r="215" s="2" customFormat="1" customHeight="1" spans="1:10">
      <c r="A215" s="19" t="s">
        <v>245</v>
      </c>
      <c r="B215" s="19" t="s">
        <v>622</v>
      </c>
      <c r="C215" s="23" t="s">
        <v>623</v>
      </c>
      <c r="D215" s="23"/>
      <c r="E215" s="23"/>
      <c r="F215" s="19" t="s">
        <v>102</v>
      </c>
      <c r="G215" s="32">
        <v>696</v>
      </c>
      <c r="H215" s="21">
        <f t="shared" si="8"/>
        <v>556.8</v>
      </c>
      <c r="I215" s="21">
        <f t="shared" si="9"/>
        <v>445.44</v>
      </c>
      <c r="J215" s="24"/>
    </row>
    <row r="216" s="2" customFormat="1" customHeight="1" spans="1:10">
      <c r="A216" s="19" t="s">
        <v>245</v>
      </c>
      <c r="B216" s="19" t="s">
        <v>624</v>
      </c>
      <c r="C216" s="23" t="s">
        <v>625</v>
      </c>
      <c r="D216" s="23" t="s">
        <v>626</v>
      </c>
      <c r="E216" s="23" t="s">
        <v>627</v>
      </c>
      <c r="F216" s="19" t="s">
        <v>102</v>
      </c>
      <c r="G216" s="32">
        <v>3070</v>
      </c>
      <c r="H216" s="21">
        <f t="shared" si="8"/>
        <v>2456</v>
      </c>
      <c r="I216" s="21">
        <f t="shared" si="9"/>
        <v>1964.8</v>
      </c>
      <c r="J216" s="24"/>
    </row>
    <row r="217" s="2" customFormat="1" customHeight="1" spans="1:10">
      <c r="A217" s="19" t="s">
        <v>245</v>
      </c>
      <c r="B217" s="19" t="s">
        <v>628</v>
      </c>
      <c r="C217" s="23" t="s">
        <v>629</v>
      </c>
      <c r="D217" s="23"/>
      <c r="E217" s="23"/>
      <c r="F217" s="19" t="s">
        <v>102</v>
      </c>
      <c r="G217" s="32">
        <v>614</v>
      </c>
      <c r="H217" s="21">
        <f t="shared" si="8"/>
        <v>491.2</v>
      </c>
      <c r="I217" s="21">
        <f t="shared" si="9"/>
        <v>392.96</v>
      </c>
      <c r="J217" s="24"/>
    </row>
    <row r="218" s="2" customFormat="1" customHeight="1" spans="1:10">
      <c r="A218" s="19" t="s">
        <v>245</v>
      </c>
      <c r="B218" s="19" t="s">
        <v>630</v>
      </c>
      <c r="C218" s="23" t="s">
        <v>631</v>
      </c>
      <c r="D218" s="23" t="s">
        <v>632</v>
      </c>
      <c r="E218" s="23" t="s">
        <v>633</v>
      </c>
      <c r="F218" s="19" t="s">
        <v>102</v>
      </c>
      <c r="G218" s="32">
        <v>2230</v>
      </c>
      <c r="H218" s="21">
        <f t="shared" si="8"/>
        <v>1784</v>
      </c>
      <c r="I218" s="21">
        <f t="shared" si="9"/>
        <v>1427.2</v>
      </c>
      <c r="J218" s="24" t="s">
        <v>634</v>
      </c>
    </row>
    <row r="219" s="2" customFormat="1" customHeight="1" spans="1:10">
      <c r="A219" s="19" t="s">
        <v>245</v>
      </c>
      <c r="B219" s="19" t="s">
        <v>635</v>
      </c>
      <c r="C219" s="23" t="s">
        <v>636</v>
      </c>
      <c r="D219" s="23"/>
      <c r="E219" s="23"/>
      <c r="F219" s="19" t="s">
        <v>102</v>
      </c>
      <c r="G219" s="32">
        <v>446</v>
      </c>
      <c r="H219" s="21">
        <f t="shared" si="8"/>
        <v>356.8</v>
      </c>
      <c r="I219" s="21">
        <f t="shared" si="9"/>
        <v>285.44</v>
      </c>
      <c r="J219" s="24"/>
    </row>
    <row r="220" s="2" customFormat="1" customHeight="1" spans="1:10">
      <c r="A220" s="19" t="s">
        <v>245</v>
      </c>
      <c r="B220" s="19" t="s">
        <v>637</v>
      </c>
      <c r="C220" s="23" t="s">
        <v>638</v>
      </c>
      <c r="D220" s="23" t="s">
        <v>639</v>
      </c>
      <c r="E220" s="23" t="s">
        <v>613</v>
      </c>
      <c r="F220" s="19" t="s">
        <v>102</v>
      </c>
      <c r="G220" s="32">
        <v>6500</v>
      </c>
      <c r="H220" s="21">
        <f t="shared" si="8"/>
        <v>5200</v>
      </c>
      <c r="I220" s="21">
        <f t="shared" si="9"/>
        <v>4160</v>
      </c>
      <c r="J220" s="24"/>
    </row>
    <row r="221" s="2" customFormat="1" customHeight="1" spans="1:10">
      <c r="A221" s="19" t="s">
        <v>245</v>
      </c>
      <c r="B221" s="19" t="s">
        <v>640</v>
      </c>
      <c r="C221" s="23" t="s">
        <v>641</v>
      </c>
      <c r="D221" s="23"/>
      <c r="E221" s="23"/>
      <c r="F221" s="19" t="s">
        <v>102</v>
      </c>
      <c r="G221" s="32">
        <v>1300</v>
      </c>
      <c r="H221" s="21">
        <f t="shared" si="8"/>
        <v>1040</v>
      </c>
      <c r="I221" s="21">
        <f t="shared" si="9"/>
        <v>832</v>
      </c>
      <c r="J221" s="24"/>
    </row>
    <row r="222" s="2" customFormat="1" customHeight="1" spans="1:10">
      <c r="A222" s="19" t="s">
        <v>245</v>
      </c>
      <c r="B222" s="19" t="s">
        <v>642</v>
      </c>
      <c r="C222" s="23" t="s">
        <v>643</v>
      </c>
      <c r="D222" s="23" t="s">
        <v>644</v>
      </c>
      <c r="E222" s="23" t="s">
        <v>645</v>
      </c>
      <c r="F222" s="19" t="s">
        <v>102</v>
      </c>
      <c r="G222" s="32">
        <v>3490</v>
      </c>
      <c r="H222" s="21">
        <f t="shared" si="8"/>
        <v>2792</v>
      </c>
      <c r="I222" s="21">
        <f t="shared" si="9"/>
        <v>2233.6</v>
      </c>
      <c r="J222" s="25"/>
    </row>
    <row r="223" s="2" customFormat="1" customHeight="1" spans="1:10">
      <c r="A223" s="19" t="s">
        <v>245</v>
      </c>
      <c r="B223" s="19" t="s">
        <v>646</v>
      </c>
      <c r="C223" s="23" t="s">
        <v>647</v>
      </c>
      <c r="D223" s="23"/>
      <c r="E223" s="23"/>
      <c r="F223" s="19" t="s">
        <v>102</v>
      </c>
      <c r="G223" s="32">
        <v>698</v>
      </c>
      <c r="H223" s="21">
        <f t="shared" si="8"/>
        <v>558.4</v>
      </c>
      <c r="I223" s="21">
        <f t="shared" si="9"/>
        <v>446.72</v>
      </c>
      <c r="J223" s="25"/>
    </row>
    <row r="224" s="2" customFormat="1" customHeight="1" spans="1:10">
      <c r="A224" s="19" t="s">
        <v>245</v>
      </c>
      <c r="B224" s="19" t="s">
        <v>648</v>
      </c>
      <c r="C224" s="23" t="s">
        <v>649</v>
      </c>
      <c r="D224" s="23"/>
      <c r="E224" s="23"/>
      <c r="F224" s="19" t="s">
        <v>102</v>
      </c>
      <c r="G224" s="32">
        <v>698</v>
      </c>
      <c r="H224" s="21">
        <f t="shared" si="8"/>
        <v>558.4</v>
      </c>
      <c r="I224" s="21">
        <f t="shared" si="9"/>
        <v>446.72</v>
      </c>
      <c r="J224" s="25"/>
    </row>
    <row r="225" s="2" customFormat="1" customHeight="1" spans="1:10">
      <c r="A225" s="19" t="s">
        <v>245</v>
      </c>
      <c r="B225" s="19" t="s">
        <v>650</v>
      </c>
      <c r="C225" s="23" t="s">
        <v>651</v>
      </c>
      <c r="D225" s="23" t="s">
        <v>652</v>
      </c>
      <c r="E225" s="23" t="s">
        <v>653</v>
      </c>
      <c r="F225" s="19" t="s">
        <v>102</v>
      </c>
      <c r="G225" s="32">
        <v>5430</v>
      </c>
      <c r="H225" s="21">
        <f t="shared" si="8"/>
        <v>4344</v>
      </c>
      <c r="I225" s="21">
        <f t="shared" si="9"/>
        <v>3475.2</v>
      </c>
      <c r="J225" s="24"/>
    </row>
    <row r="226" s="2" customFormat="1" customHeight="1" spans="1:10">
      <c r="A226" s="19" t="s">
        <v>245</v>
      </c>
      <c r="B226" s="19" t="s">
        <v>654</v>
      </c>
      <c r="C226" s="23" t="s">
        <v>655</v>
      </c>
      <c r="D226" s="23"/>
      <c r="E226" s="23"/>
      <c r="F226" s="19" t="s">
        <v>102</v>
      </c>
      <c r="G226" s="32">
        <v>1086</v>
      </c>
      <c r="H226" s="21">
        <f t="shared" si="8"/>
        <v>868.8</v>
      </c>
      <c r="I226" s="21">
        <f t="shared" si="9"/>
        <v>695.04</v>
      </c>
      <c r="J226" s="24"/>
    </row>
    <row r="227" s="2" customFormat="1" customHeight="1" spans="1:10">
      <c r="A227" s="19" t="s">
        <v>245</v>
      </c>
      <c r="B227" s="19" t="s">
        <v>656</v>
      </c>
      <c r="C227" s="23" t="s">
        <v>657</v>
      </c>
      <c r="D227" s="23"/>
      <c r="E227" s="23"/>
      <c r="F227" s="19" t="s">
        <v>102</v>
      </c>
      <c r="G227" s="32">
        <v>1086</v>
      </c>
      <c r="H227" s="21">
        <f t="shared" si="8"/>
        <v>868.8</v>
      </c>
      <c r="I227" s="21">
        <f t="shared" si="9"/>
        <v>695.04</v>
      </c>
      <c r="J227" s="24"/>
    </row>
    <row r="228" s="2" customFormat="1" customHeight="1" spans="1:10">
      <c r="A228" s="19" t="s">
        <v>245</v>
      </c>
      <c r="B228" s="19" t="s">
        <v>658</v>
      </c>
      <c r="C228" s="23" t="s">
        <v>659</v>
      </c>
      <c r="D228" s="23" t="s">
        <v>660</v>
      </c>
      <c r="E228" s="23" t="s">
        <v>661</v>
      </c>
      <c r="F228" s="19" t="s">
        <v>102</v>
      </c>
      <c r="G228" s="32">
        <v>6620</v>
      </c>
      <c r="H228" s="21">
        <f t="shared" si="8"/>
        <v>5296</v>
      </c>
      <c r="I228" s="21">
        <f t="shared" si="9"/>
        <v>4236.8</v>
      </c>
      <c r="J228" s="24" t="s">
        <v>662</v>
      </c>
    </row>
    <row r="229" s="2" customFormat="1" customHeight="1" spans="1:10">
      <c r="A229" s="19" t="s">
        <v>245</v>
      </c>
      <c r="B229" s="19" t="s">
        <v>663</v>
      </c>
      <c r="C229" s="23" t="s">
        <v>664</v>
      </c>
      <c r="D229" s="23"/>
      <c r="E229" s="23"/>
      <c r="F229" s="19" t="s">
        <v>102</v>
      </c>
      <c r="G229" s="32">
        <v>1324</v>
      </c>
      <c r="H229" s="21">
        <f t="shared" si="8"/>
        <v>1059.2</v>
      </c>
      <c r="I229" s="21">
        <f t="shared" si="9"/>
        <v>847.36</v>
      </c>
      <c r="J229" s="24"/>
    </row>
    <row r="230" s="2" customFormat="1" customHeight="1" spans="1:10">
      <c r="A230" s="19" t="s">
        <v>245</v>
      </c>
      <c r="B230" s="19" t="s">
        <v>665</v>
      </c>
      <c r="C230" s="23" t="s">
        <v>666</v>
      </c>
      <c r="D230" s="23" t="s">
        <v>667</v>
      </c>
      <c r="E230" s="23" t="s">
        <v>627</v>
      </c>
      <c r="F230" s="19" t="s">
        <v>102</v>
      </c>
      <c r="G230" s="32">
        <v>4229</v>
      </c>
      <c r="H230" s="21">
        <f t="shared" si="8"/>
        <v>3383.2</v>
      </c>
      <c r="I230" s="21">
        <f t="shared" si="9"/>
        <v>2706.56</v>
      </c>
      <c r="J230" s="24"/>
    </row>
    <row r="231" s="2" customFormat="1" customHeight="1" spans="1:10">
      <c r="A231" s="19" t="s">
        <v>245</v>
      </c>
      <c r="B231" s="19" t="s">
        <v>668</v>
      </c>
      <c r="C231" s="23" t="s">
        <v>669</v>
      </c>
      <c r="D231" s="23"/>
      <c r="E231" s="23"/>
      <c r="F231" s="19" t="s">
        <v>102</v>
      </c>
      <c r="G231" s="32">
        <v>846</v>
      </c>
      <c r="H231" s="21">
        <f t="shared" si="8"/>
        <v>676.8</v>
      </c>
      <c r="I231" s="21">
        <f t="shared" si="9"/>
        <v>541.44</v>
      </c>
      <c r="J231" s="24"/>
    </row>
    <row r="232" s="2" customFormat="1" customHeight="1" spans="1:10">
      <c r="A232" s="19" t="s">
        <v>245</v>
      </c>
      <c r="B232" s="19" t="s">
        <v>670</v>
      </c>
      <c r="C232" s="23" t="s">
        <v>671</v>
      </c>
      <c r="D232" s="23"/>
      <c r="E232" s="23"/>
      <c r="F232" s="19" t="s">
        <v>102</v>
      </c>
      <c r="G232" s="32">
        <v>846</v>
      </c>
      <c r="H232" s="21">
        <f t="shared" si="8"/>
        <v>676.8</v>
      </c>
      <c r="I232" s="21">
        <f t="shared" si="9"/>
        <v>541.44</v>
      </c>
      <c r="J232" s="24"/>
    </row>
    <row r="233" s="2" customFormat="1" customHeight="1" spans="1:10">
      <c r="A233" s="19" t="s">
        <v>245</v>
      </c>
      <c r="B233" s="19" t="s">
        <v>672</v>
      </c>
      <c r="C233" s="23" t="s">
        <v>673</v>
      </c>
      <c r="D233" s="23" t="s">
        <v>674</v>
      </c>
      <c r="E233" s="23" t="s">
        <v>675</v>
      </c>
      <c r="F233" s="19" t="s">
        <v>102</v>
      </c>
      <c r="G233" s="32">
        <v>6095</v>
      </c>
      <c r="H233" s="21">
        <f t="shared" si="8"/>
        <v>4876</v>
      </c>
      <c r="I233" s="21">
        <f t="shared" si="9"/>
        <v>3900.8</v>
      </c>
      <c r="J233" s="24"/>
    </row>
    <row r="234" s="2" customFormat="1" customHeight="1" spans="1:10">
      <c r="A234" s="19" t="s">
        <v>245</v>
      </c>
      <c r="B234" s="19" t="s">
        <v>676</v>
      </c>
      <c r="C234" s="23" t="s">
        <v>677</v>
      </c>
      <c r="D234" s="23"/>
      <c r="E234" s="23"/>
      <c r="F234" s="19" t="s">
        <v>102</v>
      </c>
      <c r="G234" s="32">
        <v>1219</v>
      </c>
      <c r="H234" s="21">
        <f t="shared" si="8"/>
        <v>975.2</v>
      </c>
      <c r="I234" s="21">
        <f t="shared" si="9"/>
        <v>780.16</v>
      </c>
      <c r="J234" s="24"/>
    </row>
    <row r="235" s="2" customFormat="1" customHeight="1" spans="1:10">
      <c r="A235" s="19" t="s">
        <v>245</v>
      </c>
      <c r="B235" s="19" t="s">
        <v>678</v>
      </c>
      <c r="C235" s="23" t="s">
        <v>679</v>
      </c>
      <c r="D235" s="23" t="s">
        <v>680</v>
      </c>
      <c r="E235" s="23" t="s">
        <v>627</v>
      </c>
      <c r="F235" s="19" t="s">
        <v>102</v>
      </c>
      <c r="G235" s="32">
        <v>5438</v>
      </c>
      <c r="H235" s="21">
        <f t="shared" si="8"/>
        <v>4350.4</v>
      </c>
      <c r="I235" s="21">
        <f t="shared" si="9"/>
        <v>3480.32</v>
      </c>
      <c r="J235" s="24"/>
    </row>
    <row r="236" s="2" customFormat="1" customHeight="1" spans="1:10">
      <c r="A236" s="19" t="s">
        <v>245</v>
      </c>
      <c r="B236" s="19" t="s">
        <v>681</v>
      </c>
      <c r="C236" s="23" t="s">
        <v>682</v>
      </c>
      <c r="D236" s="23"/>
      <c r="E236" s="23"/>
      <c r="F236" s="19" t="s">
        <v>102</v>
      </c>
      <c r="G236" s="32">
        <v>1088</v>
      </c>
      <c r="H236" s="21">
        <f t="shared" si="8"/>
        <v>870.4</v>
      </c>
      <c r="I236" s="21">
        <f t="shared" si="9"/>
        <v>696.32</v>
      </c>
      <c r="J236" s="24"/>
    </row>
    <row r="237" s="2" customFormat="1" customHeight="1" spans="1:10">
      <c r="A237" s="19" t="s">
        <v>245</v>
      </c>
      <c r="B237" s="19" t="s">
        <v>683</v>
      </c>
      <c r="C237" s="23" t="s">
        <v>684</v>
      </c>
      <c r="D237" s="23"/>
      <c r="E237" s="23"/>
      <c r="F237" s="19" t="s">
        <v>102</v>
      </c>
      <c r="G237" s="32">
        <v>816</v>
      </c>
      <c r="H237" s="21">
        <f t="shared" si="8"/>
        <v>652.8</v>
      </c>
      <c r="I237" s="21">
        <f t="shared" si="9"/>
        <v>522.24</v>
      </c>
      <c r="J237" s="24"/>
    </row>
    <row r="238" s="2" customFormat="1" customHeight="1" spans="1:10">
      <c r="A238" s="19" t="s">
        <v>245</v>
      </c>
      <c r="B238" s="19" t="s">
        <v>685</v>
      </c>
      <c r="C238" s="23" t="s">
        <v>686</v>
      </c>
      <c r="D238" s="23" t="s">
        <v>687</v>
      </c>
      <c r="E238" s="23" t="s">
        <v>688</v>
      </c>
      <c r="F238" s="19" t="s">
        <v>102</v>
      </c>
      <c r="G238" s="32">
        <v>5658</v>
      </c>
      <c r="H238" s="21">
        <f t="shared" ref="H238:H301" si="10">G238*0.8</f>
        <v>4526.4</v>
      </c>
      <c r="I238" s="21">
        <f t="shared" ref="I238:I301" si="11">H238*0.8</f>
        <v>3621.12</v>
      </c>
      <c r="J238" s="24"/>
    </row>
    <row r="239" s="2" customFormat="1" customHeight="1" spans="1:10">
      <c r="A239" s="19" t="s">
        <v>245</v>
      </c>
      <c r="B239" s="19" t="s">
        <v>689</v>
      </c>
      <c r="C239" s="23" t="s">
        <v>690</v>
      </c>
      <c r="D239" s="23"/>
      <c r="E239" s="23"/>
      <c r="F239" s="19" t="s">
        <v>102</v>
      </c>
      <c r="G239" s="32">
        <v>1132</v>
      </c>
      <c r="H239" s="21">
        <f t="shared" si="10"/>
        <v>905.6</v>
      </c>
      <c r="I239" s="21">
        <f t="shared" si="11"/>
        <v>724.48</v>
      </c>
      <c r="J239" s="24"/>
    </row>
    <row r="240" s="2" customFormat="1" customHeight="1" spans="1:10">
      <c r="A240" s="19" t="s">
        <v>245</v>
      </c>
      <c r="B240" s="19" t="s">
        <v>691</v>
      </c>
      <c r="C240" s="23" t="s">
        <v>692</v>
      </c>
      <c r="D240" s="23"/>
      <c r="E240" s="23"/>
      <c r="F240" s="19" t="s">
        <v>102</v>
      </c>
      <c r="G240" s="32">
        <v>5658</v>
      </c>
      <c r="H240" s="21">
        <f t="shared" si="10"/>
        <v>4526.4</v>
      </c>
      <c r="I240" s="21">
        <f t="shared" si="11"/>
        <v>3621.12</v>
      </c>
      <c r="J240" s="24"/>
    </row>
    <row r="241" s="2" customFormat="1" customHeight="1" spans="1:10">
      <c r="A241" s="19" t="s">
        <v>245</v>
      </c>
      <c r="B241" s="19" t="s">
        <v>693</v>
      </c>
      <c r="C241" s="23" t="s">
        <v>694</v>
      </c>
      <c r="D241" s="23" t="s">
        <v>695</v>
      </c>
      <c r="E241" s="23" t="s">
        <v>696</v>
      </c>
      <c r="F241" s="19" t="s">
        <v>102</v>
      </c>
      <c r="G241" s="32">
        <v>6770</v>
      </c>
      <c r="H241" s="21">
        <f t="shared" si="10"/>
        <v>5416</v>
      </c>
      <c r="I241" s="21">
        <f t="shared" si="11"/>
        <v>4332.8</v>
      </c>
      <c r="J241" s="24"/>
    </row>
    <row r="242" s="2" customFormat="1" customHeight="1" spans="1:10">
      <c r="A242" s="19" t="s">
        <v>245</v>
      </c>
      <c r="B242" s="19" t="s">
        <v>697</v>
      </c>
      <c r="C242" s="23" t="s">
        <v>698</v>
      </c>
      <c r="D242" s="23"/>
      <c r="E242" s="23"/>
      <c r="F242" s="19" t="s">
        <v>102</v>
      </c>
      <c r="G242" s="32">
        <v>1354</v>
      </c>
      <c r="H242" s="21">
        <f t="shared" si="10"/>
        <v>1083.2</v>
      </c>
      <c r="I242" s="21">
        <f t="shared" si="11"/>
        <v>866.56</v>
      </c>
      <c r="J242" s="24"/>
    </row>
    <row r="243" s="2" customFormat="1" customHeight="1" spans="1:10">
      <c r="A243" s="19" t="s">
        <v>245</v>
      </c>
      <c r="B243" s="19" t="s">
        <v>699</v>
      </c>
      <c r="C243" s="23" t="s">
        <v>700</v>
      </c>
      <c r="D243" s="23" t="s">
        <v>701</v>
      </c>
      <c r="E243" s="23" t="s">
        <v>702</v>
      </c>
      <c r="F243" s="19" t="s">
        <v>102</v>
      </c>
      <c r="G243" s="32">
        <v>2760</v>
      </c>
      <c r="H243" s="21">
        <f t="shared" si="10"/>
        <v>2208</v>
      </c>
      <c r="I243" s="21">
        <f t="shared" si="11"/>
        <v>1766.4</v>
      </c>
      <c r="J243" s="24"/>
    </row>
    <row r="244" s="2" customFormat="1" customHeight="1" spans="1:10">
      <c r="A244" s="19" t="s">
        <v>245</v>
      </c>
      <c r="B244" s="19" t="s">
        <v>703</v>
      </c>
      <c r="C244" s="23" t="s">
        <v>704</v>
      </c>
      <c r="D244" s="23"/>
      <c r="E244" s="23"/>
      <c r="F244" s="19" t="s">
        <v>102</v>
      </c>
      <c r="G244" s="32">
        <v>552</v>
      </c>
      <c r="H244" s="21">
        <f t="shared" si="10"/>
        <v>441.6</v>
      </c>
      <c r="I244" s="21">
        <f t="shared" si="11"/>
        <v>353.28</v>
      </c>
      <c r="J244" s="24"/>
    </row>
    <row r="245" s="2" customFormat="1" customHeight="1" spans="1:10">
      <c r="A245" s="19" t="s">
        <v>245</v>
      </c>
      <c r="B245" s="19" t="s">
        <v>705</v>
      </c>
      <c r="C245" s="23" t="s">
        <v>706</v>
      </c>
      <c r="D245" s="23" t="s">
        <v>707</v>
      </c>
      <c r="E245" s="23" t="s">
        <v>708</v>
      </c>
      <c r="F245" s="19" t="s">
        <v>102</v>
      </c>
      <c r="G245" s="32">
        <v>8000</v>
      </c>
      <c r="H245" s="21">
        <f t="shared" si="10"/>
        <v>6400</v>
      </c>
      <c r="I245" s="21">
        <f t="shared" si="11"/>
        <v>5120</v>
      </c>
      <c r="J245" s="24"/>
    </row>
    <row r="246" s="2" customFormat="1" customHeight="1" spans="1:10">
      <c r="A246" s="19" t="s">
        <v>245</v>
      </c>
      <c r="B246" s="19" t="s">
        <v>709</v>
      </c>
      <c r="C246" s="23" t="s">
        <v>710</v>
      </c>
      <c r="D246" s="23"/>
      <c r="E246" s="23"/>
      <c r="F246" s="19" t="s">
        <v>102</v>
      </c>
      <c r="G246" s="32">
        <v>1600</v>
      </c>
      <c r="H246" s="21">
        <f t="shared" si="10"/>
        <v>1280</v>
      </c>
      <c r="I246" s="21">
        <f t="shared" si="11"/>
        <v>1024</v>
      </c>
      <c r="J246" s="24"/>
    </row>
    <row r="247" s="2" customFormat="1" customHeight="1" spans="1:10">
      <c r="A247" s="19" t="s">
        <v>245</v>
      </c>
      <c r="B247" s="19" t="s">
        <v>711</v>
      </c>
      <c r="C247" s="23" t="s">
        <v>712</v>
      </c>
      <c r="D247" s="23" t="s">
        <v>713</v>
      </c>
      <c r="E247" s="23" t="s">
        <v>714</v>
      </c>
      <c r="F247" s="19" t="s">
        <v>102</v>
      </c>
      <c r="G247" s="32">
        <v>9000</v>
      </c>
      <c r="H247" s="21">
        <f t="shared" si="10"/>
        <v>7200</v>
      </c>
      <c r="I247" s="21">
        <f t="shared" si="11"/>
        <v>5760</v>
      </c>
      <c r="J247" s="24"/>
    </row>
    <row r="248" s="2" customFormat="1" customHeight="1" spans="1:10">
      <c r="A248" s="19" t="s">
        <v>245</v>
      </c>
      <c r="B248" s="19" t="s">
        <v>715</v>
      </c>
      <c r="C248" s="23" t="s">
        <v>716</v>
      </c>
      <c r="D248" s="23"/>
      <c r="E248" s="23"/>
      <c r="F248" s="19" t="s">
        <v>102</v>
      </c>
      <c r="G248" s="32">
        <v>1800</v>
      </c>
      <c r="H248" s="21">
        <f t="shared" si="10"/>
        <v>1440</v>
      </c>
      <c r="I248" s="21">
        <f t="shared" si="11"/>
        <v>1152</v>
      </c>
      <c r="J248" s="24"/>
    </row>
    <row r="249" s="2" customFormat="1" customHeight="1" spans="1:10">
      <c r="A249" s="19" t="s">
        <v>245</v>
      </c>
      <c r="B249" s="19" t="s">
        <v>717</v>
      </c>
      <c r="C249" s="23" t="s">
        <v>718</v>
      </c>
      <c r="D249" s="23" t="s">
        <v>719</v>
      </c>
      <c r="E249" s="23" t="s">
        <v>720</v>
      </c>
      <c r="F249" s="19" t="s">
        <v>102</v>
      </c>
      <c r="G249" s="32">
        <v>6000</v>
      </c>
      <c r="H249" s="21">
        <f t="shared" si="10"/>
        <v>4800</v>
      </c>
      <c r="I249" s="21">
        <f t="shared" si="11"/>
        <v>3840</v>
      </c>
      <c r="J249" s="24"/>
    </row>
    <row r="250" s="2" customFormat="1" customHeight="1" spans="1:10">
      <c r="A250" s="19" t="s">
        <v>245</v>
      </c>
      <c r="B250" s="19" t="s">
        <v>721</v>
      </c>
      <c r="C250" s="23" t="s">
        <v>722</v>
      </c>
      <c r="D250" s="23"/>
      <c r="E250" s="23"/>
      <c r="F250" s="19" t="s">
        <v>102</v>
      </c>
      <c r="G250" s="32">
        <v>1200</v>
      </c>
      <c r="H250" s="21">
        <f t="shared" si="10"/>
        <v>960</v>
      </c>
      <c r="I250" s="21">
        <f t="shared" si="11"/>
        <v>768</v>
      </c>
      <c r="J250" s="24"/>
    </row>
    <row r="251" s="2" customFormat="1" customHeight="1" spans="1:10">
      <c r="A251" s="19" t="s">
        <v>245</v>
      </c>
      <c r="B251" s="19" t="s">
        <v>723</v>
      </c>
      <c r="C251" s="23" t="s">
        <v>724</v>
      </c>
      <c r="D251" s="23"/>
      <c r="E251" s="23"/>
      <c r="F251" s="19" t="s">
        <v>102</v>
      </c>
      <c r="G251" s="32">
        <v>6000</v>
      </c>
      <c r="H251" s="21">
        <f t="shared" si="10"/>
        <v>4800</v>
      </c>
      <c r="I251" s="21">
        <f t="shared" si="11"/>
        <v>3840</v>
      </c>
      <c r="J251" s="24"/>
    </row>
    <row r="252" s="2" customFormat="1" customHeight="1" spans="1:10">
      <c r="A252" s="19" t="s">
        <v>245</v>
      </c>
      <c r="B252" s="19" t="s">
        <v>725</v>
      </c>
      <c r="C252" s="23" t="s">
        <v>726</v>
      </c>
      <c r="D252" s="23" t="s">
        <v>727</v>
      </c>
      <c r="E252" s="23" t="s">
        <v>728</v>
      </c>
      <c r="F252" s="19" t="s">
        <v>102</v>
      </c>
      <c r="G252" s="32">
        <v>7163</v>
      </c>
      <c r="H252" s="21">
        <f t="shared" si="10"/>
        <v>5730.4</v>
      </c>
      <c r="I252" s="21">
        <f t="shared" si="11"/>
        <v>4584.32</v>
      </c>
      <c r="J252" s="24"/>
    </row>
    <row r="253" s="2" customFormat="1" customHeight="1" spans="1:10">
      <c r="A253" s="19" t="s">
        <v>245</v>
      </c>
      <c r="B253" s="19" t="s">
        <v>729</v>
      </c>
      <c r="C253" s="23" t="s">
        <v>730</v>
      </c>
      <c r="D253" s="23"/>
      <c r="E253" s="23"/>
      <c r="F253" s="19" t="s">
        <v>102</v>
      </c>
      <c r="G253" s="32">
        <v>1433</v>
      </c>
      <c r="H253" s="21">
        <f t="shared" si="10"/>
        <v>1146.4</v>
      </c>
      <c r="I253" s="21">
        <f t="shared" si="11"/>
        <v>917.12</v>
      </c>
      <c r="J253" s="24"/>
    </row>
    <row r="254" s="2" customFormat="1" customHeight="1" spans="1:10">
      <c r="A254" s="19" t="s">
        <v>245</v>
      </c>
      <c r="B254" s="19" t="s">
        <v>731</v>
      </c>
      <c r="C254" s="23" t="s">
        <v>732</v>
      </c>
      <c r="D254" s="23" t="s">
        <v>733</v>
      </c>
      <c r="E254" s="23" t="s">
        <v>734</v>
      </c>
      <c r="F254" s="19" t="s">
        <v>102</v>
      </c>
      <c r="G254" s="32">
        <v>6490</v>
      </c>
      <c r="H254" s="21">
        <f t="shared" si="10"/>
        <v>5192</v>
      </c>
      <c r="I254" s="21">
        <f t="shared" si="11"/>
        <v>4153.6</v>
      </c>
      <c r="J254" s="24"/>
    </row>
    <row r="255" s="2" customFormat="1" customHeight="1" spans="1:10">
      <c r="A255" s="19" t="s">
        <v>245</v>
      </c>
      <c r="B255" s="19" t="s">
        <v>735</v>
      </c>
      <c r="C255" s="23" t="s">
        <v>736</v>
      </c>
      <c r="D255" s="23"/>
      <c r="E255" s="23"/>
      <c r="F255" s="19" t="s">
        <v>102</v>
      </c>
      <c r="G255" s="32">
        <v>1298</v>
      </c>
      <c r="H255" s="21">
        <f t="shared" si="10"/>
        <v>1038.4</v>
      </c>
      <c r="I255" s="21">
        <f t="shared" si="11"/>
        <v>830.72</v>
      </c>
      <c r="J255" s="24"/>
    </row>
    <row r="256" s="2" customFormat="1" customHeight="1" spans="1:10">
      <c r="A256" s="19" t="s">
        <v>245</v>
      </c>
      <c r="B256" s="19" t="s">
        <v>737</v>
      </c>
      <c r="C256" s="23" t="s">
        <v>738</v>
      </c>
      <c r="D256" s="23" t="s">
        <v>739</v>
      </c>
      <c r="E256" s="23" t="s">
        <v>740</v>
      </c>
      <c r="F256" s="19" t="s">
        <v>102</v>
      </c>
      <c r="G256" s="32">
        <v>4740</v>
      </c>
      <c r="H256" s="21">
        <f t="shared" si="10"/>
        <v>3792</v>
      </c>
      <c r="I256" s="21">
        <f t="shared" si="11"/>
        <v>3033.6</v>
      </c>
      <c r="J256" s="24"/>
    </row>
    <row r="257" s="2" customFormat="1" customHeight="1" spans="1:10">
      <c r="A257" s="19" t="s">
        <v>245</v>
      </c>
      <c r="B257" s="19" t="s">
        <v>741</v>
      </c>
      <c r="C257" s="23" t="s">
        <v>742</v>
      </c>
      <c r="D257" s="23"/>
      <c r="E257" s="23"/>
      <c r="F257" s="19" t="s">
        <v>102</v>
      </c>
      <c r="G257" s="32">
        <v>948</v>
      </c>
      <c r="H257" s="21">
        <f t="shared" si="10"/>
        <v>758.4</v>
      </c>
      <c r="I257" s="21">
        <f t="shared" si="11"/>
        <v>606.72</v>
      </c>
      <c r="J257" s="24"/>
    </row>
    <row r="258" s="2" customFormat="1" customHeight="1" spans="1:10">
      <c r="A258" s="19" t="s">
        <v>245</v>
      </c>
      <c r="B258" s="19" t="s">
        <v>743</v>
      </c>
      <c r="C258" s="23" t="s">
        <v>744</v>
      </c>
      <c r="D258" s="23" t="s">
        <v>745</v>
      </c>
      <c r="E258" s="23" t="s">
        <v>746</v>
      </c>
      <c r="F258" s="19" t="s">
        <v>102</v>
      </c>
      <c r="G258" s="32">
        <v>5798</v>
      </c>
      <c r="H258" s="21">
        <f t="shared" si="10"/>
        <v>4638.4</v>
      </c>
      <c r="I258" s="21">
        <f t="shared" si="11"/>
        <v>3710.72</v>
      </c>
      <c r="J258" s="24"/>
    </row>
    <row r="259" s="2" customFormat="1" customHeight="1" spans="1:10">
      <c r="A259" s="19" t="s">
        <v>245</v>
      </c>
      <c r="B259" s="19" t="s">
        <v>747</v>
      </c>
      <c r="C259" s="23" t="s">
        <v>748</v>
      </c>
      <c r="D259" s="23"/>
      <c r="E259" s="23"/>
      <c r="F259" s="19" t="s">
        <v>102</v>
      </c>
      <c r="G259" s="32">
        <v>1160</v>
      </c>
      <c r="H259" s="21">
        <f t="shared" si="10"/>
        <v>928</v>
      </c>
      <c r="I259" s="21">
        <f t="shared" si="11"/>
        <v>742.4</v>
      </c>
      <c r="J259" s="24"/>
    </row>
    <row r="260" s="2" customFormat="1" customHeight="1" spans="1:10">
      <c r="A260" s="19" t="s">
        <v>245</v>
      </c>
      <c r="B260" s="19" t="s">
        <v>749</v>
      </c>
      <c r="C260" s="23" t="s">
        <v>750</v>
      </c>
      <c r="D260" s="23" t="s">
        <v>751</v>
      </c>
      <c r="E260" s="23" t="s">
        <v>746</v>
      </c>
      <c r="F260" s="19" t="s">
        <v>102</v>
      </c>
      <c r="G260" s="32">
        <v>5328</v>
      </c>
      <c r="H260" s="21">
        <f t="shared" si="10"/>
        <v>4262.4</v>
      </c>
      <c r="I260" s="21">
        <f t="shared" si="11"/>
        <v>3409.92</v>
      </c>
      <c r="J260" s="24"/>
    </row>
    <row r="261" s="2" customFormat="1" customHeight="1" spans="1:10">
      <c r="A261" s="19" t="s">
        <v>245</v>
      </c>
      <c r="B261" s="19" t="s">
        <v>752</v>
      </c>
      <c r="C261" s="23" t="s">
        <v>753</v>
      </c>
      <c r="D261" s="23"/>
      <c r="E261" s="23"/>
      <c r="F261" s="19" t="s">
        <v>102</v>
      </c>
      <c r="G261" s="32">
        <v>1066</v>
      </c>
      <c r="H261" s="21">
        <f t="shared" si="10"/>
        <v>852.8</v>
      </c>
      <c r="I261" s="21">
        <f t="shared" si="11"/>
        <v>682.24</v>
      </c>
      <c r="J261" s="24"/>
    </row>
    <row r="262" s="2" customFormat="1" customHeight="1" spans="1:10">
      <c r="A262" s="19" t="s">
        <v>245</v>
      </c>
      <c r="B262" s="19" t="s">
        <v>754</v>
      </c>
      <c r="C262" s="23" t="s">
        <v>755</v>
      </c>
      <c r="D262" s="23"/>
      <c r="E262" s="23"/>
      <c r="F262" s="19" t="s">
        <v>102</v>
      </c>
      <c r="G262" s="32">
        <v>799</v>
      </c>
      <c r="H262" s="21">
        <f t="shared" si="10"/>
        <v>639.2</v>
      </c>
      <c r="I262" s="21">
        <f t="shared" si="11"/>
        <v>511.36</v>
      </c>
      <c r="J262" s="24"/>
    </row>
    <row r="263" s="2" customFormat="1" customHeight="1" spans="1:10">
      <c r="A263" s="19" t="s">
        <v>245</v>
      </c>
      <c r="B263" s="19" t="s">
        <v>756</v>
      </c>
      <c r="C263" s="23" t="s">
        <v>757</v>
      </c>
      <c r="D263" s="23" t="s">
        <v>758</v>
      </c>
      <c r="E263" s="23" t="s">
        <v>746</v>
      </c>
      <c r="F263" s="19" t="s">
        <v>102</v>
      </c>
      <c r="G263" s="32">
        <v>4540</v>
      </c>
      <c r="H263" s="21">
        <f t="shared" si="10"/>
        <v>3632</v>
      </c>
      <c r="I263" s="21">
        <f t="shared" si="11"/>
        <v>2905.6</v>
      </c>
      <c r="J263" s="24"/>
    </row>
    <row r="264" s="2" customFormat="1" customHeight="1" spans="1:10">
      <c r="A264" s="19" t="s">
        <v>245</v>
      </c>
      <c r="B264" s="19" t="s">
        <v>759</v>
      </c>
      <c r="C264" s="23" t="s">
        <v>760</v>
      </c>
      <c r="D264" s="23"/>
      <c r="E264" s="23"/>
      <c r="F264" s="19" t="s">
        <v>102</v>
      </c>
      <c r="G264" s="32">
        <v>908</v>
      </c>
      <c r="H264" s="21">
        <f t="shared" si="10"/>
        <v>726.4</v>
      </c>
      <c r="I264" s="21">
        <f t="shared" si="11"/>
        <v>581.12</v>
      </c>
      <c r="J264" s="24"/>
    </row>
    <row r="265" s="2" customFormat="1" customHeight="1" spans="1:10">
      <c r="A265" s="19" t="s">
        <v>245</v>
      </c>
      <c r="B265" s="19" t="s">
        <v>761</v>
      </c>
      <c r="C265" s="23" t="s">
        <v>762</v>
      </c>
      <c r="D265" s="23"/>
      <c r="E265" s="23"/>
      <c r="F265" s="19" t="s">
        <v>102</v>
      </c>
      <c r="G265" s="32">
        <v>681</v>
      </c>
      <c r="H265" s="21">
        <f t="shared" si="10"/>
        <v>544.8</v>
      </c>
      <c r="I265" s="21">
        <f t="shared" si="11"/>
        <v>435.84</v>
      </c>
      <c r="J265" s="24"/>
    </row>
    <row r="266" s="2" customFormat="1" customHeight="1" spans="1:10">
      <c r="A266" s="19" t="s">
        <v>245</v>
      </c>
      <c r="B266" s="19" t="s">
        <v>763</v>
      </c>
      <c r="C266" s="23" t="s">
        <v>764</v>
      </c>
      <c r="D266" s="23" t="s">
        <v>765</v>
      </c>
      <c r="E266" s="23" t="s">
        <v>746</v>
      </c>
      <c r="F266" s="19" t="s">
        <v>102</v>
      </c>
      <c r="G266" s="32">
        <v>4740</v>
      </c>
      <c r="H266" s="21">
        <f t="shared" si="10"/>
        <v>3792</v>
      </c>
      <c r="I266" s="21">
        <f t="shared" si="11"/>
        <v>3033.6</v>
      </c>
      <c r="J266" s="24"/>
    </row>
    <row r="267" s="2" customFormat="1" customHeight="1" spans="1:10">
      <c r="A267" s="19" t="s">
        <v>245</v>
      </c>
      <c r="B267" s="19" t="s">
        <v>766</v>
      </c>
      <c r="C267" s="23" t="s">
        <v>767</v>
      </c>
      <c r="D267" s="23"/>
      <c r="E267" s="23"/>
      <c r="F267" s="19" t="s">
        <v>102</v>
      </c>
      <c r="G267" s="32">
        <v>948</v>
      </c>
      <c r="H267" s="21">
        <f t="shared" si="10"/>
        <v>758.4</v>
      </c>
      <c r="I267" s="21">
        <f t="shared" si="11"/>
        <v>606.72</v>
      </c>
      <c r="J267" s="24"/>
    </row>
    <row r="268" s="2" customFormat="1" customHeight="1" spans="1:10">
      <c r="A268" s="19" t="s">
        <v>245</v>
      </c>
      <c r="B268" s="19" t="s">
        <v>768</v>
      </c>
      <c r="C268" s="23" t="s">
        <v>769</v>
      </c>
      <c r="D268" s="23" t="s">
        <v>770</v>
      </c>
      <c r="E268" s="23" t="s">
        <v>771</v>
      </c>
      <c r="F268" s="19" t="s">
        <v>102</v>
      </c>
      <c r="G268" s="32">
        <v>6430</v>
      </c>
      <c r="H268" s="21">
        <f t="shared" si="10"/>
        <v>5144</v>
      </c>
      <c r="I268" s="21">
        <f t="shared" si="11"/>
        <v>4115.2</v>
      </c>
      <c r="J268" s="24"/>
    </row>
    <row r="269" s="2" customFormat="1" customHeight="1" spans="1:10">
      <c r="A269" s="19" t="s">
        <v>245</v>
      </c>
      <c r="B269" s="19" t="s">
        <v>772</v>
      </c>
      <c r="C269" s="23" t="s">
        <v>773</v>
      </c>
      <c r="D269" s="23"/>
      <c r="E269" s="23"/>
      <c r="F269" s="19" t="s">
        <v>102</v>
      </c>
      <c r="G269" s="32">
        <v>1286</v>
      </c>
      <c r="H269" s="21">
        <f t="shared" si="10"/>
        <v>1028.8</v>
      </c>
      <c r="I269" s="21">
        <f t="shared" si="11"/>
        <v>823.04</v>
      </c>
      <c r="J269" s="24"/>
    </row>
    <row r="270" s="2" customFormat="1" customHeight="1" spans="1:10">
      <c r="A270" s="19" t="s">
        <v>245</v>
      </c>
      <c r="B270" s="19" t="s">
        <v>774</v>
      </c>
      <c r="C270" s="23" t="s">
        <v>775</v>
      </c>
      <c r="D270" s="23"/>
      <c r="E270" s="23"/>
      <c r="F270" s="19" t="s">
        <v>102</v>
      </c>
      <c r="G270" s="32">
        <v>965</v>
      </c>
      <c r="H270" s="21">
        <f t="shared" si="10"/>
        <v>772</v>
      </c>
      <c r="I270" s="21">
        <f t="shared" si="11"/>
        <v>617.6</v>
      </c>
      <c r="J270" s="24"/>
    </row>
    <row r="271" s="2" customFormat="1" customHeight="1" spans="1:10">
      <c r="A271" s="19" t="s">
        <v>245</v>
      </c>
      <c r="B271" s="19" t="s">
        <v>776</v>
      </c>
      <c r="C271" s="23" t="s">
        <v>777</v>
      </c>
      <c r="D271" s="23"/>
      <c r="E271" s="23"/>
      <c r="F271" s="19" t="s">
        <v>102</v>
      </c>
      <c r="G271" s="32">
        <v>965</v>
      </c>
      <c r="H271" s="21">
        <f t="shared" si="10"/>
        <v>772</v>
      </c>
      <c r="I271" s="21">
        <f t="shared" si="11"/>
        <v>617.6</v>
      </c>
      <c r="J271" s="24"/>
    </row>
    <row r="272" s="2" customFormat="1" customHeight="1" spans="1:10">
      <c r="A272" s="19" t="s">
        <v>245</v>
      </c>
      <c r="B272" s="19" t="s">
        <v>778</v>
      </c>
      <c r="C272" s="23" t="s">
        <v>779</v>
      </c>
      <c r="D272" s="23" t="s">
        <v>780</v>
      </c>
      <c r="E272" s="23" t="s">
        <v>781</v>
      </c>
      <c r="F272" s="19" t="s">
        <v>102</v>
      </c>
      <c r="G272" s="32">
        <v>6960</v>
      </c>
      <c r="H272" s="21">
        <f t="shared" si="10"/>
        <v>5568</v>
      </c>
      <c r="I272" s="21">
        <f t="shared" si="11"/>
        <v>4454.4</v>
      </c>
      <c r="J272" s="24"/>
    </row>
    <row r="273" s="2" customFormat="1" customHeight="1" spans="1:10">
      <c r="A273" s="19" t="s">
        <v>245</v>
      </c>
      <c r="B273" s="19" t="s">
        <v>782</v>
      </c>
      <c r="C273" s="23" t="s">
        <v>783</v>
      </c>
      <c r="D273" s="23"/>
      <c r="E273" s="23"/>
      <c r="F273" s="19" t="s">
        <v>102</v>
      </c>
      <c r="G273" s="32">
        <v>1392</v>
      </c>
      <c r="H273" s="21">
        <f t="shared" si="10"/>
        <v>1113.6</v>
      </c>
      <c r="I273" s="21">
        <f t="shared" si="11"/>
        <v>890.88</v>
      </c>
      <c r="J273" s="24"/>
    </row>
    <row r="274" s="2" customFormat="1" customHeight="1" spans="1:10">
      <c r="A274" s="19" t="s">
        <v>245</v>
      </c>
      <c r="B274" s="19" t="s">
        <v>784</v>
      </c>
      <c r="C274" s="23" t="s">
        <v>785</v>
      </c>
      <c r="D274" s="23" t="s">
        <v>786</v>
      </c>
      <c r="E274" s="23" t="s">
        <v>771</v>
      </c>
      <c r="F274" s="19" t="s">
        <v>102</v>
      </c>
      <c r="G274" s="32">
        <v>5580</v>
      </c>
      <c r="H274" s="21">
        <f t="shared" si="10"/>
        <v>4464</v>
      </c>
      <c r="I274" s="21">
        <f t="shared" si="11"/>
        <v>3571.2</v>
      </c>
      <c r="J274" s="24"/>
    </row>
    <row r="275" s="2" customFormat="1" customHeight="1" spans="1:10">
      <c r="A275" s="19" t="s">
        <v>245</v>
      </c>
      <c r="B275" s="19" t="s">
        <v>787</v>
      </c>
      <c r="C275" s="23" t="s">
        <v>788</v>
      </c>
      <c r="D275" s="23"/>
      <c r="E275" s="23"/>
      <c r="F275" s="19" t="s">
        <v>102</v>
      </c>
      <c r="G275" s="32">
        <v>1116</v>
      </c>
      <c r="H275" s="21">
        <f t="shared" si="10"/>
        <v>892.8</v>
      </c>
      <c r="I275" s="21">
        <f t="shared" si="11"/>
        <v>714.24</v>
      </c>
      <c r="J275" s="24"/>
    </row>
    <row r="276" s="2" customFormat="1" customHeight="1" spans="1:10">
      <c r="A276" s="19" t="s">
        <v>245</v>
      </c>
      <c r="B276" s="19" t="s">
        <v>789</v>
      </c>
      <c r="C276" s="23" t="s">
        <v>790</v>
      </c>
      <c r="D276" s="23"/>
      <c r="E276" s="23"/>
      <c r="F276" s="19" t="s">
        <v>102</v>
      </c>
      <c r="G276" s="32">
        <v>837</v>
      </c>
      <c r="H276" s="21">
        <f t="shared" si="10"/>
        <v>669.6</v>
      </c>
      <c r="I276" s="21">
        <f t="shared" si="11"/>
        <v>535.68</v>
      </c>
      <c r="J276" s="24"/>
    </row>
    <row r="277" s="2" customFormat="1" customHeight="1" spans="1:10">
      <c r="A277" s="19" t="s">
        <v>245</v>
      </c>
      <c r="B277" s="19" t="s">
        <v>791</v>
      </c>
      <c r="C277" s="23" t="s">
        <v>792</v>
      </c>
      <c r="D277" s="23"/>
      <c r="E277" s="23"/>
      <c r="F277" s="19" t="s">
        <v>102</v>
      </c>
      <c r="G277" s="32">
        <v>1116</v>
      </c>
      <c r="H277" s="21">
        <f t="shared" si="10"/>
        <v>892.8</v>
      </c>
      <c r="I277" s="21">
        <f t="shared" si="11"/>
        <v>714.24</v>
      </c>
      <c r="J277" s="24"/>
    </row>
    <row r="278" s="2" customFormat="1" customHeight="1" spans="1:10">
      <c r="A278" s="19" t="s">
        <v>245</v>
      </c>
      <c r="B278" s="19" t="s">
        <v>793</v>
      </c>
      <c r="C278" s="23" t="s">
        <v>794</v>
      </c>
      <c r="D278" s="23" t="s">
        <v>795</v>
      </c>
      <c r="E278" s="23" t="s">
        <v>771</v>
      </c>
      <c r="F278" s="19" t="s">
        <v>102</v>
      </c>
      <c r="G278" s="32">
        <v>5580</v>
      </c>
      <c r="H278" s="21">
        <f t="shared" si="10"/>
        <v>4464</v>
      </c>
      <c r="I278" s="21">
        <f t="shared" si="11"/>
        <v>3571.2</v>
      </c>
      <c r="J278" s="24"/>
    </row>
    <row r="279" s="2" customFormat="1" customHeight="1" spans="1:10">
      <c r="A279" s="19" t="s">
        <v>245</v>
      </c>
      <c r="B279" s="19" t="s">
        <v>796</v>
      </c>
      <c r="C279" s="23" t="s">
        <v>797</v>
      </c>
      <c r="D279" s="23"/>
      <c r="E279" s="23"/>
      <c r="F279" s="19" t="s">
        <v>102</v>
      </c>
      <c r="G279" s="32">
        <v>1116</v>
      </c>
      <c r="H279" s="21">
        <f t="shared" si="10"/>
        <v>892.8</v>
      </c>
      <c r="I279" s="21">
        <f t="shared" si="11"/>
        <v>714.24</v>
      </c>
      <c r="J279" s="24"/>
    </row>
    <row r="280" s="2" customFormat="1" customHeight="1" spans="1:10">
      <c r="A280" s="19" t="s">
        <v>245</v>
      </c>
      <c r="B280" s="19" t="s">
        <v>798</v>
      </c>
      <c r="C280" s="23" t="s">
        <v>799</v>
      </c>
      <c r="D280" s="23" t="s">
        <v>800</v>
      </c>
      <c r="E280" s="23" t="s">
        <v>771</v>
      </c>
      <c r="F280" s="19" t="s">
        <v>102</v>
      </c>
      <c r="G280" s="32">
        <v>5080</v>
      </c>
      <c r="H280" s="21">
        <f t="shared" si="10"/>
        <v>4064</v>
      </c>
      <c r="I280" s="21">
        <f t="shared" si="11"/>
        <v>3251.2</v>
      </c>
      <c r="J280" s="24"/>
    </row>
    <row r="281" s="2" customFormat="1" customHeight="1" spans="1:10">
      <c r="A281" s="19" t="s">
        <v>245</v>
      </c>
      <c r="B281" s="19" t="s">
        <v>801</v>
      </c>
      <c r="C281" s="23" t="s">
        <v>802</v>
      </c>
      <c r="D281" s="23"/>
      <c r="E281" s="23"/>
      <c r="F281" s="19" t="s">
        <v>102</v>
      </c>
      <c r="G281" s="32">
        <v>1016</v>
      </c>
      <c r="H281" s="21">
        <f t="shared" si="10"/>
        <v>812.8</v>
      </c>
      <c r="I281" s="21">
        <f t="shared" si="11"/>
        <v>650.24</v>
      </c>
      <c r="J281" s="24"/>
    </row>
    <row r="282" s="2" customFormat="1" customHeight="1" spans="1:10">
      <c r="A282" s="19" t="s">
        <v>245</v>
      </c>
      <c r="B282" s="19" t="s">
        <v>803</v>
      </c>
      <c r="C282" s="23" t="s">
        <v>804</v>
      </c>
      <c r="D282" s="23" t="s">
        <v>805</v>
      </c>
      <c r="E282" s="23" t="s">
        <v>806</v>
      </c>
      <c r="F282" s="19" t="s">
        <v>102</v>
      </c>
      <c r="G282" s="32">
        <v>5080</v>
      </c>
      <c r="H282" s="21">
        <f t="shared" si="10"/>
        <v>4064</v>
      </c>
      <c r="I282" s="21">
        <f t="shared" si="11"/>
        <v>3251.2</v>
      </c>
      <c r="J282" s="24"/>
    </row>
    <row r="283" s="2" customFormat="1" customHeight="1" spans="1:10">
      <c r="A283" s="19" t="s">
        <v>245</v>
      </c>
      <c r="B283" s="19" t="s">
        <v>807</v>
      </c>
      <c r="C283" s="23" t="s">
        <v>808</v>
      </c>
      <c r="D283" s="23"/>
      <c r="E283" s="23"/>
      <c r="F283" s="19" t="s">
        <v>102</v>
      </c>
      <c r="G283" s="32">
        <v>1016</v>
      </c>
      <c r="H283" s="21">
        <f t="shared" si="10"/>
        <v>812.8</v>
      </c>
      <c r="I283" s="21">
        <f t="shared" si="11"/>
        <v>650.24</v>
      </c>
      <c r="J283" s="24"/>
    </row>
    <row r="284" s="2" customFormat="1" customHeight="1" spans="1:10">
      <c r="A284" s="19" t="s">
        <v>245</v>
      </c>
      <c r="B284" s="19" t="s">
        <v>809</v>
      </c>
      <c r="C284" s="23" t="s">
        <v>810</v>
      </c>
      <c r="D284" s="23" t="s">
        <v>811</v>
      </c>
      <c r="E284" s="23" t="s">
        <v>812</v>
      </c>
      <c r="F284" s="19" t="s">
        <v>102</v>
      </c>
      <c r="G284" s="32">
        <v>5809</v>
      </c>
      <c r="H284" s="21">
        <f t="shared" si="10"/>
        <v>4647.2</v>
      </c>
      <c r="I284" s="21">
        <f t="shared" si="11"/>
        <v>3717.76</v>
      </c>
      <c r="J284" s="24"/>
    </row>
    <row r="285" s="2" customFormat="1" customHeight="1" spans="1:10">
      <c r="A285" s="19" t="s">
        <v>245</v>
      </c>
      <c r="B285" s="19" t="s">
        <v>813</v>
      </c>
      <c r="C285" s="23" t="s">
        <v>814</v>
      </c>
      <c r="D285" s="23"/>
      <c r="E285" s="23"/>
      <c r="F285" s="19" t="s">
        <v>102</v>
      </c>
      <c r="G285" s="32">
        <v>1162</v>
      </c>
      <c r="H285" s="21">
        <f t="shared" si="10"/>
        <v>929.6</v>
      </c>
      <c r="I285" s="21">
        <f t="shared" si="11"/>
        <v>743.68</v>
      </c>
      <c r="J285" s="24"/>
    </row>
    <row r="286" s="2" customFormat="1" customHeight="1" spans="1:10">
      <c r="A286" s="19" t="s">
        <v>245</v>
      </c>
      <c r="B286" s="19" t="s">
        <v>815</v>
      </c>
      <c r="C286" s="23" t="s">
        <v>816</v>
      </c>
      <c r="D286" s="23" t="s">
        <v>817</v>
      </c>
      <c r="E286" s="23" t="s">
        <v>818</v>
      </c>
      <c r="F286" s="19" t="s">
        <v>102</v>
      </c>
      <c r="G286" s="32">
        <v>6160</v>
      </c>
      <c r="H286" s="21">
        <f t="shared" si="10"/>
        <v>4928</v>
      </c>
      <c r="I286" s="21">
        <f t="shared" si="11"/>
        <v>3942.4</v>
      </c>
      <c r="J286" s="24"/>
    </row>
    <row r="287" s="2" customFormat="1" customHeight="1" spans="1:10">
      <c r="A287" s="19" t="s">
        <v>245</v>
      </c>
      <c r="B287" s="19" t="s">
        <v>819</v>
      </c>
      <c r="C287" s="23" t="s">
        <v>820</v>
      </c>
      <c r="D287" s="23"/>
      <c r="E287" s="23"/>
      <c r="F287" s="19" t="s">
        <v>102</v>
      </c>
      <c r="G287" s="32">
        <v>1232</v>
      </c>
      <c r="H287" s="21">
        <f t="shared" si="10"/>
        <v>985.6</v>
      </c>
      <c r="I287" s="21">
        <f t="shared" si="11"/>
        <v>788.48</v>
      </c>
      <c r="J287" s="24"/>
    </row>
    <row r="288" s="2" customFormat="1" customHeight="1" spans="1:10">
      <c r="A288" s="19" t="s">
        <v>245</v>
      </c>
      <c r="B288" s="19" t="s">
        <v>821</v>
      </c>
      <c r="C288" s="23" t="s">
        <v>822</v>
      </c>
      <c r="D288" s="23"/>
      <c r="E288" s="23"/>
      <c r="F288" s="19" t="s">
        <v>102</v>
      </c>
      <c r="G288" s="32">
        <v>1232</v>
      </c>
      <c r="H288" s="21">
        <f t="shared" si="10"/>
        <v>985.6</v>
      </c>
      <c r="I288" s="21">
        <f t="shared" si="11"/>
        <v>788.48</v>
      </c>
      <c r="J288" s="24"/>
    </row>
    <row r="289" s="2" customFormat="1" customHeight="1" spans="1:10">
      <c r="A289" s="19" t="s">
        <v>245</v>
      </c>
      <c r="B289" s="19" t="s">
        <v>823</v>
      </c>
      <c r="C289" s="23" t="s">
        <v>824</v>
      </c>
      <c r="D289" s="23" t="s">
        <v>825</v>
      </c>
      <c r="E289" s="23" t="s">
        <v>826</v>
      </c>
      <c r="F289" s="19" t="s">
        <v>102</v>
      </c>
      <c r="G289" s="32">
        <v>8550</v>
      </c>
      <c r="H289" s="21">
        <f t="shared" si="10"/>
        <v>6840</v>
      </c>
      <c r="I289" s="21">
        <f t="shared" si="11"/>
        <v>5472</v>
      </c>
      <c r="J289" s="24"/>
    </row>
    <row r="290" s="2" customFormat="1" customHeight="1" spans="1:10">
      <c r="A290" s="19" t="s">
        <v>245</v>
      </c>
      <c r="B290" s="19" t="s">
        <v>827</v>
      </c>
      <c r="C290" s="23" t="s">
        <v>828</v>
      </c>
      <c r="D290" s="23"/>
      <c r="E290" s="23"/>
      <c r="F290" s="19" t="s">
        <v>102</v>
      </c>
      <c r="G290" s="32">
        <v>1710</v>
      </c>
      <c r="H290" s="21">
        <f t="shared" si="10"/>
        <v>1368</v>
      </c>
      <c r="I290" s="21">
        <f t="shared" si="11"/>
        <v>1094.4</v>
      </c>
      <c r="J290" s="24"/>
    </row>
    <row r="291" s="2" customFormat="1" customHeight="1" spans="1:10">
      <c r="A291" s="19" t="s">
        <v>245</v>
      </c>
      <c r="B291" s="19" t="s">
        <v>829</v>
      </c>
      <c r="C291" s="23" t="s">
        <v>830</v>
      </c>
      <c r="D291" s="23" t="s">
        <v>831</v>
      </c>
      <c r="E291" s="23" t="s">
        <v>832</v>
      </c>
      <c r="F291" s="19" t="s">
        <v>102</v>
      </c>
      <c r="G291" s="32">
        <v>8550</v>
      </c>
      <c r="H291" s="21">
        <f t="shared" si="10"/>
        <v>6840</v>
      </c>
      <c r="I291" s="21">
        <f t="shared" si="11"/>
        <v>5472</v>
      </c>
      <c r="J291" s="33"/>
    </row>
    <row r="292" s="2" customFormat="1" customHeight="1" spans="1:10">
      <c r="A292" s="19" t="s">
        <v>245</v>
      </c>
      <c r="B292" s="19" t="s">
        <v>833</v>
      </c>
      <c r="C292" s="23" t="s">
        <v>834</v>
      </c>
      <c r="D292" s="23"/>
      <c r="E292" s="23"/>
      <c r="F292" s="19" t="s">
        <v>102</v>
      </c>
      <c r="G292" s="32">
        <v>1710</v>
      </c>
      <c r="H292" s="21">
        <f t="shared" si="10"/>
        <v>1368</v>
      </c>
      <c r="I292" s="21">
        <f t="shared" si="11"/>
        <v>1094.4</v>
      </c>
      <c r="J292" s="33"/>
    </row>
    <row r="293" s="2" customFormat="1" customHeight="1" spans="1:10">
      <c r="A293" s="19" t="s">
        <v>245</v>
      </c>
      <c r="B293" s="19" t="s">
        <v>835</v>
      </c>
      <c r="C293" s="23" t="s">
        <v>836</v>
      </c>
      <c r="D293" s="23"/>
      <c r="E293" s="23"/>
      <c r="F293" s="19" t="s">
        <v>102</v>
      </c>
      <c r="G293" s="32">
        <v>1710</v>
      </c>
      <c r="H293" s="21">
        <f t="shared" si="10"/>
        <v>1368</v>
      </c>
      <c r="I293" s="21">
        <f t="shared" si="11"/>
        <v>1094.4</v>
      </c>
      <c r="J293" s="33"/>
    </row>
    <row r="294" s="2" customFormat="1" customHeight="1" spans="1:10">
      <c r="A294" s="19" t="s">
        <v>245</v>
      </c>
      <c r="B294" s="19" t="s">
        <v>837</v>
      </c>
      <c r="C294" s="23" t="s">
        <v>838</v>
      </c>
      <c r="D294" s="23" t="s">
        <v>839</v>
      </c>
      <c r="E294" s="23" t="s">
        <v>605</v>
      </c>
      <c r="F294" s="19" t="s">
        <v>102</v>
      </c>
      <c r="G294" s="32">
        <v>4795</v>
      </c>
      <c r="H294" s="21">
        <f t="shared" si="10"/>
        <v>3836</v>
      </c>
      <c r="I294" s="21">
        <f t="shared" si="11"/>
        <v>3068.8</v>
      </c>
      <c r="J294" s="24"/>
    </row>
    <row r="295" s="2" customFormat="1" customHeight="1" spans="1:10">
      <c r="A295" s="19" t="s">
        <v>245</v>
      </c>
      <c r="B295" s="19" t="s">
        <v>840</v>
      </c>
      <c r="C295" s="23" t="s">
        <v>841</v>
      </c>
      <c r="D295" s="23"/>
      <c r="E295" s="23"/>
      <c r="F295" s="19" t="s">
        <v>102</v>
      </c>
      <c r="G295" s="32">
        <v>959</v>
      </c>
      <c r="H295" s="21">
        <f t="shared" si="10"/>
        <v>767.2</v>
      </c>
      <c r="I295" s="21">
        <f t="shared" si="11"/>
        <v>613.76</v>
      </c>
      <c r="J295" s="24"/>
    </row>
    <row r="296" s="2" customFormat="1" customHeight="1" spans="1:10">
      <c r="A296" s="19" t="s">
        <v>245</v>
      </c>
      <c r="B296" s="19" t="s">
        <v>842</v>
      </c>
      <c r="C296" s="23" t="s">
        <v>843</v>
      </c>
      <c r="D296" s="23" t="s">
        <v>844</v>
      </c>
      <c r="E296" s="23" t="s">
        <v>845</v>
      </c>
      <c r="F296" s="19" t="s">
        <v>102</v>
      </c>
      <c r="G296" s="32">
        <v>7807</v>
      </c>
      <c r="H296" s="21">
        <f t="shared" si="10"/>
        <v>6245.6</v>
      </c>
      <c r="I296" s="21">
        <f t="shared" si="11"/>
        <v>4996.48</v>
      </c>
      <c r="J296" s="33"/>
    </row>
    <row r="297" s="2" customFormat="1" customHeight="1" spans="1:10">
      <c r="A297" s="19" t="s">
        <v>245</v>
      </c>
      <c r="B297" s="19" t="s">
        <v>846</v>
      </c>
      <c r="C297" s="23" t="s">
        <v>847</v>
      </c>
      <c r="D297" s="23"/>
      <c r="E297" s="23"/>
      <c r="F297" s="19" t="s">
        <v>102</v>
      </c>
      <c r="G297" s="32">
        <v>1561</v>
      </c>
      <c r="H297" s="21">
        <f t="shared" si="10"/>
        <v>1248.8</v>
      </c>
      <c r="I297" s="21">
        <f t="shared" si="11"/>
        <v>999.04</v>
      </c>
      <c r="J297" s="33"/>
    </row>
    <row r="298" s="2" customFormat="1" customHeight="1" spans="1:10">
      <c r="A298" s="19" t="s">
        <v>245</v>
      </c>
      <c r="B298" s="19" t="s">
        <v>848</v>
      </c>
      <c r="C298" s="23" t="s">
        <v>849</v>
      </c>
      <c r="D298" s="23"/>
      <c r="E298" s="23"/>
      <c r="F298" s="19" t="s">
        <v>102</v>
      </c>
      <c r="G298" s="32">
        <v>1171</v>
      </c>
      <c r="H298" s="21">
        <f t="shared" si="10"/>
        <v>936.8</v>
      </c>
      <c r="I298" s="21">
        <f t="shared" si="11"/>
        <v>749.44</v>
      </c>
      <c r="J298" s="33"/>
    </row>
    <row r="299" s="2" customFormat="1" customHeight="1" spans="1:10">
      <c r="A299" s="19" t="s">
        <v>245</v>
      </c>
      <c r="B299" s="19" t="s">
        <v>850</v>
      </c>
      <c r="C299" s="23" t="s">
        <v>851</v>
      </c>
      <c r="D299" s="23" t="s">
        <v>852</v>
      </c>
      <c r="E299" s="23" t="s">
        <v>853</v>
      </c>
      <c r="F299" s="19" t="s">
        <v>102</v>
      </c>
      <c r="G299" s="32">
        <v>7160</v>
      </c>
      <c r="H299" s="21">
        <f t="shared" si="10"/>
        <v>5728</v>
      </c>
      <c r="I299" s="21">
        <f t="shared" si="11"/>
        <v>4582.4</v>
      </c>
      <c r="J299" s="33"/>
    </row>
    <row r="300" s="2" customFormat="1" customHeight="1" spans="1:10">
      <c r="A300" s="19" t="s">
        <v>245</v>
      </c>
      <c r="B300" s="19" t="s">
        <v>854</v>
      </c>
      <c r="C300" s="23" t="s">
        <v>855</v>
      </c>
      <c r="D300" s="23"/>
      <c r="E300" s="23"/>
      <c r="F300" s="19" t="s">
        <v>102</v>
      </c>
      <c r="G300" s="32">
        <v>1432</v>
      </c>
      <c r="H300" s="21">
        <f t="shared" si="10"/>
        <v>1145.6</v>
      </c>
      <c r="I300" s="21">
        <f t="shared" si="11"/>
        <v>916.48</v>
      </c>
      <c r="J300" s="33"/>
    </row>
    <row r="301" s="2" customFormat="1" customHeight="1" spans="1:10">
      <c r="A301" s="19" t="s">
        <v>245</v>
      </c>
      <c r="B301" s="19" t="s">
        <v>856</v>
      </c>
      <c r="C301" s="23" t="s">
        <v>857</v>
      </c>
      <c r="D301" s="23"/>
      <c r="E301" s="23"/>
      <c r="F301" s="19" t="s">
        <v>102</v>
      </c>
      <c r="G301" s="32">
        <v>7160</v>
      </c>
      <c r="H301" s="21">
        <f t="shared" si="10"/>
        <v>5728</v>
      </c>
      <c r="I301" s="21">
        <f t="shared" si="11"/>
        <v>4582.4</v>
      </c>
      <c r="J301" s="33"/>
    </row>
    <row r="302" s="2" customFormat="1" customHeight="1" spans="1:10">
      <c r="A302" s="19" t="s">
        <v>245</v>
      </c>
      <c r="B302" s="19" t="s">
        <v>858</v>
      </c>
      <c r="C302" s="23" t="s">
        <v>859</v>
      </c>
      <c r="D302" s="23"/>
      <c r="E302" s="23"/>
      <c r="F302" s="19" t="s">
        <v>102</v>
      </c>
      <c r="G302" s="32">
        <v>7160</v>
      </c>
      <c r="H302" s="21">
        <f t="shared" ref="H302:H344" si="12">G302*0.8</f>
        <v>5728</v>
      </c>
      <c r="I302" s="21">
        <f t="shared" ref="I302:I344" si="13">H302*0.8</f>
        <v>4582.4</v>
      </c>
      <c r="J302" s="33"/>
    </row>
    <row r="303" s="2" customFormat="1" customHeight="1" spans="1:10">
      <c r="A303" s="19" t="s">
        <v>245</v>
      </c>
      <c r="B303" s="19" t="s">
        <v>860</v>
      </c>
      <c r="C303" s="23" t="s">
        <v>861</v>
      </c>
      <c r="D303" s="23" t="s">
        <v>862</v>
      </c>
      <c r="E303" s="23" t="s">
        <v>853</v>
      </c>
      <c r="F303" s="19" t="s">
        <v>102</v>
      </c>
      <c r="G303" s="32">
        <v>10000</v>
      </c>
      <c r="H303" s="21">
        <f t="shared" si="12"/>
        <v>8000</v>
      </c>
      <c r="I303" s="21">
        <f t="shared" si="13"/>
        <v>6400</v>
      </c>
      <c r="J303" s="33"/>
    </row>
    <row r="304" s="2" customFormat="1" customHeight="1" spans="1:10">
      <c r="A304" s="19" t="s">
        <v>245</v>
      </c>
      <c r="B304" s="19" t="s">
        <v>863</v>
      </c>
      <c r="C304" s="23" t="s">
        <v>864</v>
      </c>
      <c r="D304" s="23"/>
      <c r="E304" s="23"/>
      <c r="F304" s="19" t="s">
        <v>102</v>
      </c>
      <c r="G304" s="32">
        <v>2000</v>
      </c>
      <c r="H304" s="21">
        <f t="shared" si="12"/>
        <v>1600</v>
      </c>
      <c r="I304" s="21">
        <f t="shared" si="13"/>
        <v>1280</v>
      </c>
      <c r="J304" s="33"/>
    </row>
    <row r="305" s="2" customFormat="1" customHeight="1" spans="1:10">
      <c r="A305" s="19" t="s">
        <v>245</v>
      </c>
      <c r="B305" s="19" t="s">
        <v>865</v>
      </c>
      <c r="C305" s="23" t="s">
        <v>866</v>
      </c>
      <c r="D305" s="23" t="s">
        <v>867</v>
      </c>
      <c r="E305" s="23" t="s">
        <v>868</v>
      </c>
      <c r="F305" s="19" t="s">
        <v>102</v>
      </c>
      <c r="G305" s="32">
        <v>5515</v>
      </c>
      <c r="H305" s="21">
        <f t="shared" si="12"/>
        <v>4412</v>
      </c>
      <c r="I305" s="21">
        <f t="shared" si="13"/>
        <v>3529.6</v>
      </c>
      <c r="J305" s="33"/>
    </row>
    <row r="306" s="2" customFormat="1" customHeight="1" spans="1:10">
      <c r="A306" s="19" t="s">
        <v>245</v>
      </c>
      <c r="B306" s="19" t="s">
        <v>869</v>
      </c>
      <c r="C306" s="23" t="s">
        <v>870</v>
      </c>
      <c r="D306" s="23"/>
      <c r="E306" s="23"/>
      <c r="F306" s="19" t="s">
        <v>102</v>
      </c>
      <c r="G306" s="32">
        <v>1103</v>
      </c>
      <c r="H306" s="21">
        <f t="shared" si="12"/>
        <v>882.4</v>
      </c>
      <c r="I306" s="21">
        <f t="shared" si="13"/>
        <v>705.92</v>
      </c>
      <c r="J306" s="33"/>
    </row>
    <row r="307" s="2" customFormat="1" customHeight="1" spans="1:10">
      <c r="A307" s="19" t="s">
        <v>245</v>
      </c>
      <c r="B307" s="19" t="s">
        <v>871</v>
      </c>
      <c r="C307" s="23" t="s">
        <v>872</v>
      </c>
      <c r="D307" s="23" t="s">
        <v>873</v>
      </c>
      <c r="E307" s="23" t="s">
        <v>868</v>
      </c>
      <c r="F307" s="19" t="s">
        <v>102</v>
      </c>
      <c r="G307" s="32">
        <v>4870</v>
      </c>
      <c r="H307" s="21">
        <f t="shared" si="12"/>
        <v>3896</v>
      </c>
      <c r="I307" s="21">
        <f t="shared" si="13"/>
        <v>3116.8</v>
      </c>
      <c r="J307" s="24"/>
    </row>
    <row r="308" s="2" customFormat="1" customHeight="1" spans="1:10">
      <c r="A308" s="19" t="s">
        <v>245</v>
      </c>
      <c r="B308" s="19" t="s">
        <v>874</v>
      </c>
      <c r="C308" s="23" t="s">
        <v>875</v>
      </c>
      <c r="D308" s="23"/>
      <c r="E308" s="23"/>
      <c r="F308" s="19" t="s">
        <v>102</v>
      </c>
      <c r="G308" s="32">
        <v>974</v>
      </c>
      <c r="H308" s="21">
        <f t="shared" si="12"/>
        <v>779.2</v>
      </c>
      <c r="I308" s="21">
        <f t="shared" si="13"/>
        <v>623.36</v>
      </c>
      <c r="J308" s="24"/>
    </row>
    <row r="309" s="2" customFormat="1" customHeight="1" spans="1:10">
      <c r="A309" s="19" t="s">
        <v>245</v>
      </c>
      <c r="B309" s="19" t="s">
        <v>876</v>
      </c>
      <c r="C309" s="23" t="s">
        <v>877</v>
      </c>
      <c r="D309" s="23" t="s">
        <v>878</v>
      </c>
      <c r="E309" s="23" t="s">
        <v>879</v>
      </c>
      <c r="F309" s="19" t="s">
        <v>102</v>
      </c>
      <c r="G309" s="32">
        <v>7590</v>
      </c>
      <c r="H309" s="21">
        <f t="shared" si="12"/>
        <v>6072</v>
      </c>
      <c r="I309" s="21">
        <f t="shared" si="13"/>
        <v>4857.6</v>
      </c>
      <c r="J309" s="24"/>
    </row>
    <row r="310" s="2" customFormat="1" customHeight="1" spans="1:10">
      <c r="A310" s="19" t="s">
        <v>245</v>
      </c>
      <c r="B310" s="19" t="s">
        <v>880</v>
      </c>
      <c r="C310" s="23" t="s">
        <v>881</v>
      </c>
      <c r="D310" s="23"/>
      <c r="E310" s="23"/>
      <c r="F310" s="19" t="s">
        <v>102</v>
      </c>
      <c r="G310" s="32">
        <v>1518</v>
      </c>
      <c r="H310" s="21">
        <f t="shared" si="12"/>
        <v>1214.4</v>
      </c>
      <c r="I310" s="21">
        <f t="shared" si="13"/>
        <v>971.52</v>
      </c>
      <c r="J310" s="24"/>
    </row>
    <row r="311" s="2" customFormat="1" customHeight="1" spans="1:10">
      <c r="A311" s="19" t="s">
        <v>245</v>
      </c>
      <c r="B311" s="19" t="s">
        <v>882</v>
      </c>
      <c r="C311" s="23" t="s">
        <v>883</v>
      </c>
      <c r="D311" s="23" t="s">
        <v>884</v>
      </c>
      <c r="E311" s="23" t="s">
        <v>885</v>
      </c>
      <c r="F311" s="19" t="s">
        <v>102</v>
      </c>
      <c r="G311" s="32">
        <v>8110</v>
      </c>
      <c r="H311" s="21">
        <f t="shared" si="12"/>
        <v>6488</v>
      </c>
      <c r="I311" s="21">
        <f t="shared" si="13"/>
        <v>5190.4</v>
      </c>
      <c r="J311" s="24"/>
    </row>
    <row r="312" s="2" customFormat="1" customHeight="1" spans="1:10">
      <c r="A312" s="19" t="s">
        <v>245</v>
      </c>
      <c r="B312" s="19" t="s">
        <v>886</v>
      </c>
      <c r="C312" s="23" t="s">
        <v>887</v>
      </c>
      <c r="D312" s="23"/>
      <c r="E312" s="23"/>
      <c r="F312" s="19" t="s">
        <v>102</v>
      </c>
      <c r="G312" s="32">
        <v>1622</v>
      </c>
      <c r="H312" s="21">
        <f t="shared" si="12"/>
        <v>1297.6</v>
      </c>
      <c r="I312" s="21">
        <f t="shared" si="13"/>
        <v>1038.08</v>
      </c>
      <c r="J312" s="24"/>
    </row>
    <row r="313" s="2" customFormat="1" customHeight="1" spans="1:10">
      <c r="A313" s="19" t="s">
        <v>245</v>
      </c>
      <c r="B313" s="19" t="s">
        <v>888</v>
      </c>
      <c r="C313" s="23" t="s">
        <v>889</v>
      </c>
      <c r="D313" s="23" t="s">
        <v>890</v>
      </c>
      <c r="E313" s="23" t="s">
        <v>891</v>
      </c>
      <c r="F313" s="19" t="s">
        <v>102</v>
      </c>
      <c r="G313" s="32">
        <v>7268</v>
      </c>
      <c r="H313" s="21">
        <f t="shared" si="12"/>
        <v>5814.4</v>
      </c>
      <c r="I313" s="21">
        <f t="shared" si="13"/>
        <v>4651.52</v>
      </c>
      <c r="J313" s="24"/>
    </row>
    <row r="314" s="2" customFormat="1" customHeight="1" spans="1:10">
      <c r="A314" s="19" t="s">
        <v>245</v>
      </c>
      <c r="B314" s="19" t="s">
        <v>892</v>
      </c>
      <c r="C314" s="23" t="s">
        <v>893</v>
      </c>
      <c r="D314" s="23"/>
      <c r="E314" s="23"/>
      <c r="F314" s="19" t="s">
        <v>102</v>
      </c>
      <c r="G314" s="32">
        <v>1454</v>
      </c>
      <c r="H314" s="21">
        <f t="shared" si="12"/>
        <v>1163.2</v>
      </c>
      <c r="I314" s="21">
        <f t="shared" si="13"/>
        <v>930.56</v>
      </c>
      <c r="J314" s="24"/>
    </row>
    <row r="315" s="2" customFormat="1" customHeight="1" spans="1:10">
      <c r="A315" s="19" t="s">
        <v>245</v>
      </c>
      <c r="B315" s="19" t="s">
        <v>894</v>
      </c>
      <c r="C315" s="23" t="s">
        <v>895</v>
      </c>
      <c r="D315" s="23" t="s">
        <v>896</v>
      </c>
      <c r="E315" s="23" t="s">
        <v>826</v>
      </c>
      <c r="F315" s="19" t="s">
        <v>102</v>
      </c>
      <c r="G315" s="32">
        <v>5382</v>
      </c>
      <c r="H315" s="21">
        <f t="shared" si="12"/>
        <v>4305.6</v>
      </c>
      <c r="I315" s="21">
        <f t="shared" si="13"/>
        <v>3444.48</v>
      </c>
      <c r="J315" s="24"/>
    </row>
    <row r="316" s="2" customFormat="1" customHeight="1" spans="1:10">
      <c r="A316" s="19" t="s">
        <v>245</v>
      </c>
      <c r="B316" s="19" t="s">
        <v>897</v>
      </c>
      <c r="C316" s="23" t="s">
        <v>898</v>
      </c>
      <c r="D316" s="23"/>
      <c r="E316" s="23"/>
      <c r="F316" s="19" t="s">
        <v>102</v>
      </c>
      <c r="G316" s="32">
        <v>1076</v>
      </c>
      <c r="H316" s="21">
        <f t="shared" si="12"/>
        <v>860.8</v>
      </c>
      <c r="I316" s="21">
        <f t="shared" si="13"/>
        <v>688.64</v>
      </c>
      <c r="J316" s="24"/>
    </row>
    <row r="317" s="2" customFormat="1" customHeight="1" spans="1:10">
      <c r="A317" s="19" t="s">
        <v>245</v>
      </c>
      <c r="B317" s="19" t="s">
        <v>899</v>
      </c>
      <c r="C317" s="23" t="s">
        <v>900</v>
      </c>
      <c r="D317" s="23" t="s">
        <v>901</v>
      </c>
      <c r="E317" s="23" t="s">
        <v>902</v>
      </c>
      <c r="F317" s="19" t="s">
        <v>102</v>
      </c>
      <c r="G317" s="32">
        <v>3490</v>
      </c>
      <c r="H317" s="21">
        <f t="shared" si="12"/>
        <v>2792</v>
      </c>
      <c r="I317" s="21">
        <f t="shared" si="13"/>
        <v>2233.6</v>
      </c>
      <c r="J317" s="24"/>
    </row>
    <row r="318" s="2" customFormat="1" customHeight="1" spans="1:10">
      <c r="A318" s="19" t="s">
        <v>245</v>
      </c>
      <c r="B318" s="19" t="s">
        <v>903</v>
      </c>
      <c r="C318" s="23" t="s">
        <v>904</v>
      </c>
      <c r="D318" s="23"/>
      <c r="E318" s="23"/>
      <c r="F318" s="19" t="s">
        <v>102</v>
      </c>
      <c r="G318" s="32">
        <v>698</v>
      </c>
      <c r="H318" s="21">
        <f t="shared" si="12"/>
        <v>558.4</v>
      </c>
      <c r="I318" s="21">
        <f t="shared" si="13"/>
        <v>446.72</v>
      </c>
      <c r="J318" s="24"/>
    </row>
    <row r="319" s="2" customFormat="1" customHeight="1" spans="1:10">
      <c r="A319" s="19" t="s">
        <v>245</v>
      </c>
      <c r="B319" s="19" t="s">
        <v>905</v>
      </c>
      <c r="C319" s="23" t="s">
        <v>906</v>
      </c>
      <c r="D319" s="23" t="s">
        <v>907</v>
      </c>
      <c r="E319" s="23" t="s">
        <v>908</v>
      </c>
      <c r="F319" s="19" t="s">
        <v>102</v>
      </c>
      <c r="G319" s="32">
        <v>4870</v>
      </c>
      <c r="H319" s="21">
        <f t="shared" si="12"/>
        <v>3896</v>
      </c>
      <c r="I319" s="21">
        <f t="shared" si="13"/>
        <v>3116.8</v>
      </c>
      <c r="J319" s="24"/>
    </row>
    <row r="320" s="2" customFormat="1" customHeight="1" spans="1:10">
      <c r="A320" s="19" t="s">
        <v>245</v>
      </c>
      <c r="B320" s="19" t="s">
        <v>909</v>
      </c>
      <c r="C320" s="23" t="s">
        <v>910</v>
      </c>
      <c r="D320" s="23"/>
      <c r="E320" s="23"/>
      <c r="F320" s="19" t="s">
        <v>102</v>
      </c>
      <c r="G320" s="32">
        <v>974</v>
      </c>
      <c r="H320" s="21">
        <f t="shared" si="12"/>
        <v>779.2</v>
      </c>
      <c r="I320" s="21">
        <f t="shared" si="13"/>
        <v>623.36</v>
      </c>
      <c r="J320" s="24"/>
    </row>
    <row r="321" s="2" customFormat="1" customHeight="1" spans="1:10">
      <c r="A321" s="19" t="s">
        <v>245</v>
      </c>
      <c r="B321" s="19" t="s">
        <v>911</v>
      </c>
      <c r="C321" s="23" t="s">
        <v>912</v>
      </c>
      <c r="D321" s="23" t="s">
        <v>913</v>
      </c>
      <c r="E321" s="23" t="s">
        <v>914</v>
      </c>
      <c r="F321" s="19" t="s">
        <v>102</v>
      </c>
      <c r="G321" s="32">
        <v>6800</v>
      </c>
      <c r="H321" s="21">
        <f t="shared" si="12"/>
        <v>5440</v>
      </c>
      <c r="I321" s="21">
        <f t="shared" si="13"/>
        <v>4352</v>
      </c>
      <c r="J321" s="24" t="s">
        <v>915</v>
      </c>
    </row>
    <row r="322" s="2" customFormat="1" customHeight="1" spans="1:10">
      <c r="A322" s="19" t="s">
        <v>245</v>
      </c>
      <c r="B322" s="19" t="s">
        <v>916</v>
      </c>
      <c r="C322" s="23" t="s">
        <v>917</v>
      </c>
      <c r="D322" s="23"/>
      <c r="E322" s="23"/>
      <c r="F322" s="19" t="s">
        <v>102</v>
      </c>
      <c r="G322" s="32">
        <v>1360</v>
      </c>
      <c r="H322" s="21">
        <f t="shared" si="12"/>
        <v>1088</v>
      </c>
      <c r="I322" s="21">
        <f t="shared" si="13"/>
        <v>870.4</v>
      </c>
      <c r="J322" s="24"/>
    </row>
    <row r="323" s="2" customFormat="1" customHeight="1" spans="1:10">
      <c r="A323" s="19" t="s">
        <v>245</v>
      </c>
      <c r="B323" s="19" t="s">
        <v>918</v>
      </c>
      <c r="C323" s="23" t="s">
        <v>919</v>
      </c>
      <c r="D323" s="23" t="s">
        <v>920</v>
      </c>
      <c r="E323" s="23" t="s">
        <v>921</v>
      </c>
      <c r="F323" s="19" t="s">
        <v>102</v>
      </c>
      <c r="G323" s="32">
        <v>7000</v>
      </c>
      <c r="H323" s="21">
        <f t="shared" si="12"/>
        <v>5600</v>
      </c>
      <c r="I323" s="21">
        <f t="shared" si="13"/>
        <v>4480</v>
      </c>
      <c r="J323" s="33"/>
    </row>
    <row r="324" s="2" customFormat="1" customHeight="1" spans="1:10">
      <c r="A324" s="19" t="s">
        <v>245</v>
      </c>
      <c r="B324" s="19" t="s">
        <v>922</v>
      </c>
      <c r="C324" s="23" t="s">
        <v>923</v>
      </c>
      <c r="D324" s="23"/>
      <c r="E324" s="23"/>
      <c r="F324" s="19" t="s">
        <v>102</v>
      </c>
      <c r="G324" s="32">
        <v>1400</v>
      </c>
      <c r="H324" s="21">
        <f t="shared" si="12"/>
        <v>1120</v>
      </c>
      <c r="I324" s="21">
        <f t="shared" si="13"/>
        <v>896</v>
      </c>
      <c r="J324" s="33"/>
    </row>
    <row r="325" s="2" customFormat="1" customHeight="1" spans="1:10">
      <c r="A325" s="19" t="s">
        <v>245</v>
      </c>
      <c r="B325" s="19" t="s">
        <v>924</v>
      </c>
      <c r="C325" s="23" t="s">
        <v>925</v>
      </c>
      <c r="D325" s="23" t="s">
        <v>926</v>
      </c>
      <c r="E325" s="23" t="s">
        <v>927</v>
      </c>
      <c r="F325" s="19" t="s">
        <v>102</v>
      </c>
      <c r="G325" s="32">
        <v>5070</v>
      </c>
      <c r="H325" s="21">
        <f t="shared" si="12"/>
        <v>4056</v>
      </c>
      <c r="I325" s="21">
        <f t="shared" si="13"/>
        <v>3244.8</v>
      </c>
      <c r="J325" s="24"/>
    </row>
    <row r="326" s="2" customFormat="1" customHeight="1" spans="1:10">
      <c r="A326" s="19" t="s">
        <v>245</v>
      </c>
      <c r="B326" s="19" t="s">
        <v>928</v>
      </c>
      <c r="C326" s="23" t="s">
        <v>929</v>
      </c>
      <c r="D326" s="23"/>
      <c r="E326" s="23"/>
      <c r="F326" s="19" t="s">
        <v>102</v>
      </c>
      <c r="G326" s="32">
        <v>1014</v>
      </c>
      <c r="H326" s="21">
        <f t="shared" si="12"/>
        <v>811.2</v>
      </c>
      <c r="I326" s="21">
        <f t="shared" si="13"/>
        <v>648.96</v>
      </c>
      <c r="J326" s="24"/>
    </row>
    <row r="327" s="2" customFormat="1" customHeight="1" spans="1:10">
      <c r="A327" s="19" t="s">
        <v>245</v>
      </c>
      <c r="B327" s="19" t="s">
        <v>930</v>
      </c>
      <c r="C327" s="23" t="s">
        <v>931</v>
      </c>
      <c r="D327" s="23"/>
      <c r="E327" s="23"/>
      <c r="F327" s="19" t="s">
        <v>102</v>
      </c>
      <c r="G327" s="32">
        <v>507</v>
      </c>
      <c r="H327" s="21">
        <f t="shared" si="12"/>
        <v>405.6</v>
      </c>
      <c r="I327" s="21">
        <f t="shared" si="13"/>
        <v>324.48</v>
      </c>
      <c r="J327" s="24"/>
    </row>
    <row r="328" s="2" customFormat="1" customHeight="1" spans="1:10">
      <c r="A328" s="19" t="s">
        <v>245</v>
      </c>
      <c r="B328" s="19" t="s">
        <v>932</v>
      </c>
      <c r="C328" s="23" t="s">
        <v>933</v>
      </c>
      <c r="D328" s="23"/>
      <c r="E328" s="23"/>
      <c r="F328" s="19" t="s">
        <v>102</v>
      </c>
      <c r="G328" s="32">
        <v>1420</v>
      </c>
      <c r="H328" s="21">
        <f t="shared" si="12"/>
        <v>1136</v>
      </c>
      <c r="I328" s="21">
        <f t="shared" si="13"/>
        <v>908.8</v>
      </c>
      <c r="J328" s="24"/>
    </row>
    <row r="329" s="2" customFormat="1" customHeight="1" spans="1:10">
      <c r="A329" s="19" t="s">
        <v>245</v>
      </c>
      <c r="B329" s="19" t="s">
        <v>934</v>
      </c>
      <c r="C329" s="23" t="s">
        <v>935</v>
      </c>
      <c r="D329" s="23" t="s">
        <v>936</v>
      </c>
      <c r="E329" s="23" t="s">
        <v>937</v>
      </c>
      <c r="F329" s="19" t="s">
        <v>102</v>
      </c>
      <c r="G329" s="32">
        <v>5441</v>
      </c>
      <c r="H329" s="21">
        <f t="shared" si="12"/>
        <v>4352.8</v>
      </c>
      <c r="I329" s="21">
        <f t="shared" si="13"/>
        <v>3482.24</v>
      </c>
      <c r="J329" s="33"/>
    </row>
    <row r="330" s="2" customFormat="1" customHeight="1" spans="1:10">
      <c r="A330" s="19" t="s">
        <v>245</v>
      </c>
      <c r="B330" s="19" t="s">
        <v>938</v>
      </c>
      <c r="C330" s="23" t="s">
        <v>939</v>
      </c>
      <c r="D330" s="23"/>
      <c r="E330" s="23"/>
      <c r="F330" s="19" t="s">
        <v>102</v>
      </c>
      <c r="G330" s="32">
        <v>1088</v>
      </c>
      <c r="H330" s="21">
        <f t="shared" si="12"/>
        <v>870.4</v>
      </c>
      <c r="I330" s="21">
        <f t="shared" si="13"/>
        <v>696.32</v>
      </c>
      <c r="J330" s="33"/>
    </row>
    <row r="331" s="2" customFormat="1" customHeight="1" spans="1:10">
      <c r="A331" s="19" t="s">
        <v>245</v>
      </c>
      <c r="B331" s="19" t="s">
        <v>940</v>
      </c>
      <c r="C331" s="23" t="s">
        <v>941</v>
      </c>
      <c r="D331" s="23" t="s">
        <v>942</v>
      </c>
      <c r="E331" s="23" t="s">
        <v>943</v>
      </c>
      <c r="F331" s="19" t="s">
        <v>102</v>
      </c>
      <c r="G331" s="32">
        <v>4640</v>
      </c>
      <c r="H331" s="21">
        <f t="shared" si="12"/>
        <v>3712</v>
      </c>
      <c r="I331" s="21">
        <f t="shared" si="13"/>
        <v>2969.6</v>
      </c>
      <c r="J331" s="24" t="s">
        <v>944</v>
      </c>
    </row>
    <row r="332" s="2" customFormat="1" customHeight="1" spans="1:10">
      <c r="A332" s="19" t="s">
        <v>245</v>
      </c>
      <c r="B332" s="19" t="s">
        <v>945</v>
      </c>
      <c r="C332" s="23" t="s">
        <v>946</v>
      </c>
      <c r="D332" s="23"/>
      <c r="E332" s="23"/>
      <c r="F332" s="19" t="s">
        <v>102</v>
      </c>
      <c r="G332" s="32">
        <v>928</v>
      </c>
      <c r="H332" s="21">
        <f t="shared" si="12"/>
        <v>742.4</v>
      </c>
      <c r="I332" s="21">
        <f t="shared" si="13"/>
        <v>593.92</v>
      </c>
      <c r="J332" s="24"/>
    </row>
    <row r="333" s="2" customFormat="1" customHeight="1" spans="1:10">
      <c r="A333" s="19" t="s">
        <v>245</v>
      </c>
      <c r="B333" s="19" t="s">
        <v>947</v>
      </c>
      <c r="C333" s="23" t="s">
        <v>948</v>
      </c>
      <c r="D333" s="23"/>
      <c r="E333" s="23"/>
      <c r="F333" s="19" t="s">
        <v>102</v>
      </c>
      <c r="G333" s="32">
        <v>464</v>
      </c>
      <c r="H333" s="21">
        <f t="shared" si="12"/>
        <v>371.2</v>
      </c>
      <c r="I333" s="21">
        <f t="shared" si="13"/>
        <v>296.96</v>
      </c>
      <c r="J333" s="24"/>
    </row>
    <row r="334" s="2" customFormat="1" customHeight="1" spans="1:10">
      <c r="A334" s="19" t="s">
        <v>245</v>
      </c>
      <c r="B334" s="19" t="s">
        <v>949</v>
      </c>
      <c r="C334" s="23" t="s">
        <v>950</v>
      </c>
      <c r="D334" s="23" t="s">
        <v>951</v>
      </c>
      <c r="E334" s="23" t="s">
        <v>952</v>
      </c>
      <c r="F334" s="19" t="s">
        <v>102</v>
      </c>
      <c r="G334" s="32">
        <v>6100</v>
      </c>
      <c r="H334" s="21">
        <f t="shared" si="12"/>
        <v>4880</v>
      </c>
      <c r="I334" s="21">
        <f t="shared" si="13"/>
        <v>3904</v>
      </c>
      <c r="J334" s="24"/>
    </row>
    <row r="335" s="2" customFormat="1" customHeight="1" spans="1:10">
      <c r="A335" s="19" t="s">
        <v>245</v>
      </c>
      <c r="B335" s="19" t="s">
        <v>953</v>
      </c>
      <c r="C335" s="23" t="s">
        <v>954</v>
      </c>
      <c r="D335" s="23"/>
      <c r="E335" s="23"/>
      <c r="F335" s="19" t="s">
        <v>102</v>
      </c>
      <c r="G335" s="32">
        <v>1220</v>
      </c>
      <c r="H335" s="21">
        <f t="shared" si="12"/>
        <v>976</v>
      </c>
      <c r="I335" s="21">
        <f t="shared" si="13"/>
        <v>780.8</v>
      </c>
      <c r="J335" s="24"/>
    </row>
    <row r="336" s="2" customFormat="1" customHeight="1" spans="1:10">
      <c r="A336" s="19" t="s">
        <v>245</v>
      </c>
      <c r="B336" s="19" t="s">
        <v>955</v>
      </c>
      <c r="C336" s="23" t="s">
        <v>956</v>
      </c>
      <c r="D336" s="23"/>
      <c r="E336" s="23"/>
      <c r="F336" s="19" t="s">
        <v>102</v>
      </c>
      <c r="G336" s="32">
        <v>610</v>
      </c>
      <c r="H336" s="21">
        <f t="shared" si="12"/>
        <v>488</v>
      </c>
      <c r="I336" s="21">
        <f t="shared" si="13"/>
        <v>390.4</v>
      </c>
      <c r="J336" s="24"/>
    </row>
    <row r="337" s="2" customFormat="1" customHeight="1" spans="1:10">
      <c r="A337" s="19" t="s">
        <v>245</v>
      </c>
      <c r="B337" s="19" t="s">
        <v>957</v>
      </c>
      <c r="C337" s="23" t="s">
        <v>958</v>
      </c>
      <c r="D337" s="23" t="s">
        <v>959</v>
      </c>
      <c r="E337" s="23" t="s">
        <v>960</v>
      </c>
      <c r="F337" s="19" t="s">
        <v>102</v>
      </c>
      <c r="G337" s="32">
        <v>3590</v>
      </c>
      <c r="H337" s="21">
        <f t="shared" si="12"/>
        <v>2872</v>
      </c>
      <c r="I337" s="21">
        <f t="shared" si="13"/>
        <v>2297.6</v>
      </c>
      <c r="J337" s="24"/>
    </row>
    <row r="338" s="2" customFormat="1" customHeight="1" spans="1:10">
      <c r="A338" s="19" t="s">
        <v>245</v>
      </c>
      <c r="B338" s="19" t="s">
        <v>961</v>
      </c>
      <c r="C338" s="23" t="s">
        <v>962</v>
      </c>
      <c r="D338" s="23"/>
      <c r="E338" s="23"/>
      <c r="F338" s="19" t="s">
        <v>102</v>
      </c>
      <c r="G338" s="32">
        <v>718</v>
      </c>
      <c r="H338" s="21">
        <f t="shared" si="12"/>
        <v>574.4</v>
      </c>
      <c r="I338" s="21">
        <f t="shared" si="13"/>
        <v>459.52</v>
      </c>
      <c r="J338" s="24"/>
    </row>
    <row r="339" s="2" customFormat="1" customHeight="1" spans="1:10">
      <c r="A339" s="19" t="s">
        <v>245</v>
      </c>
      <c r="B339" s="19" t="s">
        <v>963</v>
      </c>
      <c r="C339" s="23" t="s">
        <v>964</v>
      </c>
      <c r="D339" s="23" t="s">
        <v>965</v>
      </c>
      <c r="E339" s="23" t="s">
        <v>921</v>
      </c>
      <c r="F339" s="19" t="s">
        <v>102</v>
      </c>
      <c r="G339" s="32">
        <v>6130</v>
      </c>
      <c r="H339" s="21">
        <f t="shared" si="12"/>
        <v>4904</v>
      </c>
      <c r="I339" s="21">
        <f t="shared" si="13"/>
        <v>3923.2</v>
      </c>
      <c r="J339" s="33"/>
    </row>
    <row r="340" s="2" customFormat="1" customHeight="1" spans="1:10">
      <c r="A340" s="19" t="s">
        <v>245</v>
      </c>
      <c r="B340" s="19" t="s">
        <v>966</v>
      </c>
      <c r="C340" s="23" t="s">
        <v>967</v>
      </c>
      <c r="D340" s="23"/>
      <c r="E340" s="23"/>
      <c r="F340" s="19" t="s">
        <v>102</v>
      </c>
      <c r="G340" s="32">
        <v>1226</v>
      </c>
      <c r="H340" s="21">
        <f t="shared" si="12"/>
        <v>980.8</v>
      </c>
      <c r="I340" s="21">
        <f t="shared" si="13"/>
        <v>784.64</v>
      </c>
      <c r="J340" s="33"/>
    </row>
    <row r="341" s="2" customFormat="1" customHeight="1" spans="1:10">
      <c r="A341" s="19" t="s">
        <v>245</v>
      </c>
      <c r="B341" s="19" t="s">
        <v>968</v>
      </c>
      <c r="C341" s="23" t="s">
        <v>969</v>
      </c>
      <c r="D341" s="23" t="s">
        <v>970</v>
      </c>
      <c r="E341" s="23" t="s">
        <v>971</v>
      </c>
      <c r="F341" s="19" t="s">
        <v>102</v>
      </c>
      <c r="G341" s="32">
        <v>5420</v>
      </c>
      <c r="H341" s="21">
        <f t="shared" si="12"/>
        <v>4336</v>
      </c>
      <c r="I341" s="21">
        <f t="shared" si="13"/>
        <v>3468.8</v>
      </c>
      <c r="J341" s="24" t="s">
        <v>972</v>
      </c>
    </row>
    <row r="342" s="2" customFormat="1" customHeight="1" spans="1:10">
      <c r="A342" s="19" t="s">
        <v>245</v>
      </c>
      <c r="B342" s="19" t="s">
        <v>973</v>
      </c>
      <c r="C342" s="23" t="s">
        <v>974</v>
      </c>
      <c r="D342" s="23"/>
      <c r="E342" s="23"/>
      <c r="F342" s="19" t="s">
        <v>102</v>
      </c>
      <c r="G342" s="32">
        <v>1084</v>
      </c>
      <c r="H342" s="21">
        <f t="shared" si="12"/>
        <v>867.2</v>
      </c>
      <c r="I342" s="21">
        <f t="shared" si="13"/>
        <v>693.76</v>
      </c>
      <c r="J342" s="24"/>
    </row>
    <row r="343" s="2" customFormat="1" customHeight="1" spans="1:10">
      <c r="A343" s="19" t="s">
        <v>245</v>
      </c>
      <c r="B343" s="19" t="s">
        <v>975</v>
      </c>
      <c r="C343" s="23" t="s">
        <v>976</v>
      </c>
      <c r="D343" s="23" t="s">
        <v>977</v>
      </c>
      <c r="E343" s="23" t="s">
        <v>978</v>
      </c>
      <c r="F343" s="19" t="s">
        <v>102</v>
      </c>
      <c r="G343" s="32">
        <v>5080</v>
      </c>
      <c r="H343" s="21">
        <f t="shared" si="12"/>
        <v>4064</v>
      </c>
      <c r="I343" s="21">
        <f t="shared" si="13"/>
        <v>3251.2</v>
      </c>
      <c r="J343" s="33"/>
    </row>
    <row r="344" s="2" customFormat="1" customHeight="1" spans="1:10">
      <c r="A344" s="19" t="s">
        <v>245</v>
      </c>
      <c r="B344" s="19" t="s">
        <v>979</v>
      </c>
      <c r="C344" s="23" t="s">
        <v>980</v>
      </c>
      <c r="D344" s="23"/>
      <c r="E344" s="23"/>
      <c r="F344" s="19" t="s">
        <v>102</v>
      </c>
      <c r="G344" s="32">
        <v>1016</v>
      </c>
      <c r="H344" s="21">
        <f t="shared" si="12"/>
        <v>812.8</v>
      </c>
      <c r="I344" s="21">
        <f t="shared" si="13"/>
        <v>650.24</v>
      </c>
      <c r="J344" s="33"/>
    </row>
    <row r="345" s="3" customFormat="1" customHeight="1" spans="1:10">
      <c r="A345" s="34"/>
      <c r="B345" s="34"/>
      <c r="C345" s="35"/>
      <c r="D345" s="35"/>
      <c r="E345" s="35"/>
      <c r="F345" s="35"/>
      <c r="G345" s="35"/>
      <c r="H345" s="35"/>
      <c r="I345" s="35"/>
      <c r="J345" s="35"/>
    </row>
    <row r="346" s="3" customFormat="1" customHeight="1" spans="1:10">
      <c r="A346" s="19" t="s">
        <v>99</v>
      </c>
      <c r="B346" s="19" t="s">
        <v>981</v>
      </c>
      <c r="C346" s="16" t="s">
        <v>982</v>
      </c>
      <c r="D346" s="16" t="s">
        <v>983</v>
      </c>
      <c r="E346" s="16" t="s">
        <v>984</v>
      </c>
      <c r="F346" s="10" t="s">
        <v>102</v>
      </c>
      <c r="G346" s="10">
        <v>74</v>
      </c>
      <c r="H346" s="21">
        <v>59.2</v>
      </c>
      <c r="I346" s="21">
        <v>47</v>
      </c>
      <c r="J346" s="36"/>
    </row>
    <row r="347" s="3" customFormat="1" customHeight="1" spans="1:10">
      <c r="A347" s="19" t="s">
        <v>99</v>
      </c>
      <c r="B347" s="19" t="s">
        <v>985</v>
      </c>
      <c r="C347" s="16" t="s">
        <v>986</v>
      </c>
      <c r="D347" s="16" t="s">
        <v>987</v>
      </c>
      <c r="E347" s="16" t="s">
        <v>988</v>
      </c>
      <c r="F347" s="10" t="s">
        <v>102</v>
      </c>
      <c r="G347" s="10">
        <v>20</v>
      </c>
      <c r="H347" s="21">
        <v>16</v>
      </c>
      <c r="I347" s="21">
        <v>13</v>
      </c>
      <c r="J347" s="16"/>
    </row>
    <row r="348" s="3" customFormat="1" customHeight="1" spans="1:10">
      <c r="A348" s="19" t="s">
        <v>99</v>
      </c>
      <c r="B348" s="19" t="s">
        <v>989</v>
      </c>
      <c r="C348" s="16" t="s">
        <v>990</v>
      </c>
      <c r="D348" s="16" t="s">
        <v>991</v>
      </c>
      <c r="E348" s="16" t="s">
        <v>984</v>
      </c>
      <c r="F348" s="10" t="s">
        <v>102</v>
      </c>
      <c r="G348" s="10">
        <v>410</v>
      </c>
      <c r="H348" s="21">
        <v>328</v>
      </c>
      <c r="I348" s="21">
        <v>262</v>
      </c>
      <c r="J348" s="16"/>
    </row>
    <row r="349" s="3" customFormat="1" customHeight="1" spans="1:10">
      <c r="A349" s="19" t="s">
        <v>99</v>
      </c>
      <c r="B349" s="19" t="s">
        <v>992</v>
      </c>
      <c r="C349" s="16" t="s">
        <v>993</v>
      </c>
      <c r="D349" s="16" t="s">
        <v>994</v>
      </c>
      <c r="E349" s="16" t="s">
        <v>984</v>
      </c>
      <c r="F349" s="10" t="s">
        <v>995</v>
      </c>
      <c r="G349" s="10">
        <v>516</v>
      </c>
      <c r="H349" s="21">
        <v>412.8</v>
      </c>
      <c r="I349" s="21">
        <v>330</v>
      </c>
      <c r="J349" s="16"/>
    </row>
    <row r="350" s="3" customFormat="1" customHeight="1" spans="1:10">
      <c r="A350" s="34"/>
      <c r="B350" s="34"/>
      <c r="C350" s="35"/>
      <c r="D350" s="35"/>
      <c r="E350" s="35"/>
      <c r="F350" s="35"/>
      <c r="G350" s="35"/>
      <c r="H350" s="37"/>
      <c r="I350" s="37"/>
      <c r="J350" s="35"/>
    </row>
    <row r="351" s="3" customFormat="1" customHeight="1" spans="1:10">
      <c r="A351" s="19" t="s">
        <v>12</v>
      </c>
      <c r="B351" s="19" t="s">
        <v>996</v>
      </c>
      <c r="C351" s="16" t="s">
        <v>997</v>
      </c>
      <c r="D351" s="16" t="s">
        <v>998</v>
      </c>
      <c r="E351" s="10" t="s">
        <v>999</v>
      </c>
      <c r="F351" s="10" t="s">
        <v>1000</v>
      </c>
      <c r="G351" s="10">
        <v>54</v>
      </c>
      <c r="H351" s="21">
        <v>43.2</v>
      </c>
      <c r="I351" s="21">
        <v>35</v>
      </c>
      <c r="J351" s="16" t="s">
        <v>1001</v>
      </c>
    </row>
    <row r="352" s="3" customFormat="1" customHeight="1" spans="1:10">
      <c r="A352" s="19" t="s">
        <v>12</v>
      </c>
      <c r="B352" s="19" t="s">
        <v>1002</v>
      </c>
      <c r="C352" s="16" t="s">
        <v>1003</v>
      </c>
      <c r="D352" s="16" t="s">
        <v>1004</v>
      </c>
      <c r="E352" s="16" t="s">
        <v>999</v>
      </c>
      <c r="F352" s="10" t="s">
        <v>1000</v>
      </c>
      <c r="G352" s="10">
        <v>105</v>
      </c>
      <c r="H352" s="21">
        <v>84</v>
      </c>
      <c r="I352" s="21">
        <v>67</v>
      </c>
      <c r="J352" s="16" t="s">
        <v>1005</v>
      </c>
    </row>
    <row r="353" s="3" customFormat="1" customHeight="1" spans="1:10">
      <c r="A353" s="19" t="s">
        <v>12</v>
      </c>
      <c r="B353" s="19" t="s">
        <v>1006</v>
      </c>
      <c r="C353" s="16" t="s">
        <v>1007</v>
      </c>
      <c r="D353" s="16" t="s">
        <v>1008</v>
      </c>
      <c r="E353" s="16" t="s">
        <v>1009</v>
      </c>
      <c r="F353" s="10" t="s">
        <v>102</v>
      </c>
      <c r="G353" s="10">
        <v>265</v>
      </c>
      <c r="H353" s="21">
        <v>212</v>
      </c>
      <c r="I353" s="21">
        <v>170</v>
      </c>
      <c r="J353" s="16" t="s">
        <v>1010</v>
      </c>
    </row>
    <row r="354" s="3" customFormat="1" customHeight="1" spans="1:10">
      <c r="A354" s="19" t="s">
        <v>12</v>
      </c>
      <c r="B354" s="19" t="s">
        <v>1011</v>
      </c>
      <c r="C354" s="16" t="s">
        <v>1012</v>
      </c>
      <c r="D354" s="16"/>
      <c r="E354" s="16"/>
      <c r="F354" s="10" t="s">
        <v>102</v>
      </c>
      <c r="G354" s="10">
        <v>53</v>
      </c>
      <c r="H354" s="21">
        <v>42.4</v>
      </c>
      <c r="I354" s="21">
        <v>34</v>
      </c>
      <c r="J354" s="16"/>
    </row>
    <row r="355" s="3" customFormat="1" customHeight="1" spans="1:10">
      <c r="A355" s="19" t="s">
        <v>12</v>
      </c>
      <c r="B355" s="19" t="s">
        <v>1013</v>
      </c>
      <c r="C355" s="16" t="s">
        <v>1014</v>
      </c>
      <c r="D355" s="16" t="s">
        <v>1015</v>
      </c>
      <c r="E355" s="16" t="s">
        <v>1016</v>
      </c>
      <c r="F355" s="10" t="s">
        <v>102</v>
      </c>
      <c r="G355" s="10">
        <v>48</v>
      </c>
      <c r="H355" s="21">
        <v>38.4</v>
      </c>
      <c r="I355" s="21">
        <v>31</v>
      </c>
      <c r="J355" s="16"/>
    </row>
    <row r="356" s="3" customFormat="1" customHeight="1" spans="1:10">
      <c r="A356" s="19" t="s">
        <v>12</v>
      </c>
      <c r="B356" s="19" t="s">
        <v>1017</v>
      </c>
      <c r="C356" s="16" t="s">
        <v>1018</v>
      </c>
      <c r="D356" s="16" t="s">
        <v>1019</v>
      </c>
      <c r="E356" s="16" t="s">
        <v>1020</v>
      </c>
      <c r="F356" s="10" t="s">
        <v>102</v>
      </c>
      <c r="G356" s="10">
        <v>54</v>
      </c>
      <c r="H356" s="21">
        <v>43.2</v>
      </c>
      <c r="I356" s="21">
        <v>35</v>
      </c>
      <c r="J356" s="16"/>
    </row>
    <row r="357" s="3" customFormat="1" customHeight="1" spans="1:10">
      <c r="A357" s="19" t="s">
        <v>12</v>
      </c>
      <c r="B357" s="19" t="s">
        <v>1021</v>
      </c>
      <c r="C357" s="16" t="s">
        <v>1022</v>
      </c>
      <c r="D357" s="16" t="s">
        <v>1023</v>
      </c>
      <c r="E357" s="16" t="s">
        <v>1020</v>
      </c>
      <c r="F357" s="10" t="s">
        <v>995</v>
      </c>
      <c r="G357" s="10">
        <v>600</v>
      </c>
      <c r="H357" s="21">
        <v>480</v>
      </c>
      <c r="I357" s="21">
        <v>384</v>
      </c>
      <c r="J357" s="16"/>
    </row>
    <row r="358" s="3" customFormat="1" customHeight="1" spans="1:10">
      <c r="A358" s="19" t="s">
        <v>12</v>
      </c>
      <c r="B358" s="19" t="s">
        <v>1024</v>
      </c>
      <c r="C358" s="16" t="s">
        <v>1025</v>
      </c>
      <c r="D358" s="16" t="s">
        <v>1026</v>
      </c>
      <c r="E358" s="16" t="s">
        <v>1027</v>
      </c>
      <c r="F358" s="10" t="s">
        <v>102</v>
      </c>
      <c r="G358" s="10">
        <v>265</v>
      </c>
      <c r="H358" s="21">
        <v>212</v>
      </c>
      <c r="I358" s="21">
        <v>170</v>
      </c>
      <c r="J358" s="16"/>
    </row>
    <row r="359" s="3" customFormat="1" customHeight="1" spans="1:10">
      <c r="A359" s="19" t="s">
        <v>12</v>
      </c>
      <c r="B359" s="19" t="s">
        <v>1028</v>
      </c>
      <c r="C359" s="11" t="s">
        <v>1029</v>
      </c>
      <c r="D359" s="16" t="s">
        <v>1030</v>
      </c>
      <c r="E359" s="16" t="s">
        <v>1031</v>
      </c>
      <c r="F359" s="10" t="s">
        <v>102</v>
      </c>
      <c r="G359" s="10">
        <v>360</v>
      </c>
      <c r="H359" s="21">
        <v>288</v>
      </c>
      <c r="I359" s="21">
        <v>230</v>
      </c>
      <c r="J359" s="16"/>
    </row>
    <row r="360" s="3" customFormat="1" customHeight="1" spans="1:10">
      <c r="A360" s="19" t="s">
        <v>12</v>
      </c>
      <c r="B360" s="19" t="s">
        <v>1032</v>
      </c>
      <c r="C360" s="16" t="s">
        <v>1033</v>
      </c>
      <c r="D360" s="16" t="s">
        <v>1034</v>
      </c>
      <c r="E360" s="16" t="s">
        <v>1035</v>
      </c>
      <c r="F360" s="10" t="s">
        <v>102</v>
      </c>
      <c r="G360" s="10">
        <v>4800</v>
      </c>
      <c r="H360" s="21">
        <v>3840</v>
      </c>
      <c r="I360" s="21">
        <v>3072</v>
      </c>
      <c r="J360" s="16" t="s">
        <v>1036</v>
      </c>
    </row>
    <row r="361" s="3" customFormat="1" customHeight="1" spans="1:10">
      <c r="A361" s="19" t="s">
        <v>12</v>
      </c>
      <c r="B361" s="19" t="s">
        <v>1037</v>
      </c>
      <c r="C361" s="16" t="s">
        <v>1038</v>
      </c>
      <c r="D361" s="16" t="s">
        <v>1039</v>
      </c>
      <c r="E361" s="16" t="s">
        <v>1040</v>
      </c>
      <c r="F361" s="10" t="s">
        <v>1041</v>
      </c>
      <c r="G361" s="10">
        <v>89</v>
      </c>
      <c r="H361" s="21">
        <v>71.2</v>
      </c>
      <c r="I361" s="21">
        <v>57</v>
      </c>
      <c r="J361" s="16" t="s">
        <v>1042</v>
      </c>
    </row>
    <row r="362" s="2" customFormat="1" customHeight="1" spans="1:10">
      <c r="A362" s="19" t="s">
        <v>12</v>
      </c>
      <c r="B362" s="19" t="s">
        <v>1043</v>
      </c>
      <c r="C362" s="16" t="s">
        <v>1044</v>
      </c>
      <c r="D362" s="16" t="s">
        <v>1045</v>
      </c>
      <c r="E362" s="16" t="s">
        <v>1046</v>
      </c>
      <c r="F362" s="10" t="s">
        <v>102</v>
      </c>
      <c r="G362" s="10">
        <v>3500</v>
      </c>
      <c r="H362" s="21">
        <v>2800</v>
      </c>
      <c r="I362" s="21">
        <v>2240</v>
      </c>
      <c r="J362" s="16"/>
    </row>
    <row r="363" s="2" customFormat="1" customHeight="1" spans="1:10">
      <c r="A363" s="19" t="s">
        <v>12</v>
      </c>
      <c r="B363" s="19" t="s">
        <v>1047</v>
      </c>
      <c r="C363" s="16" t="s">
        <v>1048</v>
      </c>
      <c r="D363" s="16" t="s">
        <v>1049</v>
      </c>
      <c r="E363" s="16" t="s">
        <v>1050</v>
      </c>
      <c r="F363" s="10" t="s">
        <v>17</v>
      </c>
      <c r="G363" s="10">
        <v>186</v>
      </c>
      <c r="H363" s="21">
        <v>148</v>
      </c>
      <c r="I363" s="21">
        <v>119</v>
      </c>
      <c r="J363" s="16" t="s">
        <v>1051</v>
      </c>
    </row>
    <row r="364" s="2" customFormat="1" customHeight="1" spans="1:10">
      <c r="A364" s="34"/>
      <c r="B364" s="34"/>
      <c r="C364" s="35"/>
      <c r="D364" s="35"/>
      <c r="E364" s="35"/>
      <c r="F364" s="35"/>
      <c r="G364" s="35"/>
      <c r="H364" s="37"/>
      <c r="I364" s="37"/>
      <c r="J364" s="35"/>
    </row>
    <row r="365" s="2" customFormat="1" customHeight="1" spans="1:10">
      <c r="A365" s="19" t="s">
        <v>245</v>
      </c>
      <c r="B365" s="19" t="s">
        <v>1052</v>
      </c>
      <c r="C365" s="16" t="s">
        <v>1053</v>
      </c>
      <c r="D365" s="16" t="s">
        <v>1054</v>
      </c>
      <c r="E365" s="16" t="s">
        <v>1055</v>
      </c>
      <c r="F365" s="10" t="s">
        <v>102</v>
      </c>
      <c r="G365" s="10">
        <v>670</v>
      </c>
      <c r="H365" s="21">
        <v>536</v>
      </c>
      <c r="I365" s="21">
        <v>428</v>
      </c>
      <c r="J365" s="16" t="s">
        <v>1056</v>
      </c>
    </row>
    <row r="366" s="2" customFormat="1" customHeight="1" spans="1:10">
      <c r="A366" s="19" t="s">
        <v>245</v>
      </c>
      <c r="B366" s="19" t="s">
        <v>1057</v>
      </c>
      <c r="C366" s="16" t="s">
        <v>1058</v>
      </c>
      <c r="D366" s="16" t="s">
        <v>1059</v>
      </c>
      <c r="E366" s="16" t="s">
        <v>1055</v>
      </c>
      <c r="F366" s="10" t="s">
        <v>102</v>
      </c>
      <c r="G366" s="10">
        <v>1030</v>
      </c>
      <c r="H366" s="21">
        <v>824</v>
      </c>
      <c r="I366" s="21">
        <v>659</v>
      </c>
      <c r="J366" s="16" t="s">
        <v>1060</v>
      </c>
    </row>
    <row r="367" s="2" customFormat="1" customHeight="1" spans="1:10">
      <c r="A367" s="19" t="s">
        <v>245</v>
      </c>
      <c r="B367" s="19" t="s">
        <v>1061</v>
      </c>
      <c r="C367" s="16" t="s">
        <v>1062</v>
      </c>
      <c r="D367" s="16" t="s">
        <v>1063</v>
      </c>
      <c r="E367" s="16" t="s">
        <v>1064</v>
      </c>
      <c r="F367" s="10" t="s">
        <v>102</v>
      </c>
      <c r="G367" s="10">
        <v>500</v>
      </c>
      <c r="H367" s="21">
        <v>400</v>
      </c>
      <c r="I367" s="21">
        <v>320</v>
      </c>
      <c r="J367" s="16"/>
    </row>
    <row r="368" s="2" customFormat="1" customHeight="1" spans="1:10">
      <c r="A368" s="19" t="s">
        <v>245</v>
      </c>
      <c r="B368" s="19" t="s">
        <v>1065</v>
      </c>
      <c r="C368" s="16" t="s">
        <v>1066</v>
      </c>
      <c r="D368" s="16" t="s">
        <v>1067</v>
      </c>
      <c r="E368" s="16" t="s">
        <v>1068</v>
      </c>
      <c r="F368" s="10" t="s">
        <v>102</v>
      </c>
      <c r="G368" s="10">
        <v>586</v>
      </c>
      <c r="H368" s="21">
        <v>468</v>
      </c>
      <c r="I368" s="21">
        <v>375</v>
      </c>
      <c r="J368" s="36"/>
    </row>
    <row r="369" s="2" customFormat="1" customHeight="1" spans="1:10">
      <c r="A369" s="19" t="s">
        <v>245</v>
      </c>
      <c r="B369" s="19" t="s">
        <v>1069</v>
      </c>
      <c r="C369" s="16" t="s">
        <v>1070</v>
      </c>
      <c r="D369" s="16" t="s">
        <v>1071</v>
      </c>
      <c r="E369" s="16" t="s">
        <v>1072</v>
      </c>
      <c r="F369" s="10" t="s">
        <v>102</v>
      </c>
      <c r="G369" s="10">
        <v>2220</v>
      </c>
      <c r="H369" s="21">
        <v>1776</v>
      </c>
      <c r="I369" s="21">
        <v>1421</v>
      </c>
      <c r="J369" s="36"/>
    </row>
    <row r="370" s="2" customFormat="1" customHeight="1" spans="1:10">
      <c r="A370" s="19" t="s">
        <v>245</v>
      </c>
      <c r="B370" s="19" t="s">
        <v>1073</v>
      </c>
      <c r="C370" s="16" t="s">
        <v>1074</v>
      </c>
      <c r="D370" s="16" t="s">
        <v>1075</v>
      </c>
      <c r="E370" s="16" t="s">
        <v>1076</v>
      </c>
      <c r="F370" s="10" t="s">
        <v>102</v>
      </c>
      <c r="G370" s="10">
        <v>930</v>
      </c>
      <c r="H370" s="21">
        <v>744</v>
      </c>
      <c r="I370" s="21">
        <v>595</v>
      </c>
      <c r="J370" s="16"/>
    </row>
    <row r="371" s="2" customFormat="1" customHeight="1" spans="1:10">
      <c r="A371" s="19" t="s">
        <v>245</v>
      </c>
      <c r="B371" s="19" t="s">
        <v>1077</v>
      </c>
      <c r="C371" s="16" t="s">
        <v>1078</v>
      </c>
      <c r="D371" s="16" t="s">
        <v>1079</v>
      </c>
      <c r="E371" s="16" t="s">
        <v>1076</v>
      </c>
      <c r="F371" s="10" t="s">
        <v>995</v>
      </c>
      <c r="G371" s="10">
        <v>1385</v>
      </c>
      <c r="H371" s="21">
        <v>1108</v>
      </c>
      <c r="I371" s="21">
        <v>886</v>
      </c>
      <c r="J371" s="16"/>
    </row>
    <row r="372" s="2" customFormat="1" customHeight="1" spans="1:10">
      <c r="A372" s="19" t="s">
        <v>245</v>
      </c>
      <c r="B372" s="19" t="s">
        <v>1080</v>
      </c>
      <c r="C372" s="16" t="s">
        <v>1081</v>
      </c>
      <c r="D372" s="16" t="s">
        <v>1082</v>
      </c>
      <c r="E372" s="16" t="s">
        <v>1083</v>
      </c>
      <c r="F372" s="10" t="s">
        <v>102</v>
      </c>
      <c r="G372" s="10">
        <v>550</v>
      </c>
      <c r="H372" s="21">
        <v>440</v>
      </c>
      <c r="I372" s="21">
        <v>352</v>
      </c>
      <c r="J372" s="16"/>
    </row>
    <row r="373" s="2" customFormat="1" customHeight="1" spans="1:10">
      <c r="A373" s="19" t="s">
        <v>245</v>
      </c>
      <c r="B373" s="19" t="s">
        <v>1084</v>
      </c>
      <c r="C373" s="16" t="s">
        <v>1085</v>
      </c>
      <c r="D373" s="16" t="s">
        <v>1086</v>
      </c>
      <c r="E373" s="16" t="s">
        <v>570</v>
      </c>
      <c r="F373" s="10" t="s">
        <v>102</v>
      </c>
      <c r="G373" s="10">
        <v>190</v>
      </c>
      <c r="H373" s="21">
        <v>152</v>
      </c>
      <c r="I373" s="21">
        <v>122</v>
      </c>
      <c r="J373" s="16"/>
    </row>
    <row r="374" s="2" customFormat="1" customHeight="1" spans="1:10">
      <c r="A374" s="19" t="s">
        <v>245</v>
      </c>
      <c r="B374" s="19" t="s">
        <v>1087</v>
      </c>
      <c r="C374" s="16" t="s">
        <v>1088</v>
      </c>
      <c r="D374" s="16" t="s">
        <v>1089</v>
      </c>
      <c r="E374" s="16" t="s">
        <v>1090</v>
      </c>
      <c r="F374" s="10" t="s">
        <v>102</v>
      </c>
      <c r="G374" s="10">
        <v>1680</v>
      </c>
      <c r="H374" s="21">
        <v>1344</v>
      </c>
      <c r="I374" s="21">
        <v>1075</v>
      </c>
      <c r="J374" s="16"/>
    </row>
    <row r="375" s="2" customFormat="1" customHeight="1" spans="1:10">
      <c r="A375" s="19" t="s">
        <v>245</v>
      </c>
      <c r="B375" s="19" t="s">
        <v>1091</v>
      </c>
      <c r="C375" s="16" t="s">
        <v>1092</v>
      </c>
      <c r="D375" s="16" t="s">
        <v>1093</v>
      </c>
      <c r="E375" s="16" t="s">
        <v>1094</v>
      </c>
      <c r="F375" s="10" t="s">
        <v>102</v>
      </c>
      <c r="G375" s="10">
        <v>2720</v>
      </c>
      <c r="H375" s="21">
        <v>2176</v>
      </c>
      <c r="I375" s="21">
        <v>1740</v>
      </c>
      <c r="J375" s="16"/>
    </row>
    <row r="376" s="2" customFormat="1" customHeight="1" spans="1:10">
      <c r="A376" s="19" t="s">
        <v>245</v>
      </c>
      <c r="B376" s="19" t="s">
        <v>1095</v>
      </c>
      <c r="C376" s="16" t="s">
        <v>1096</v>
      </c>
      <c r="D376" s="16"/>
      <c r="E376" s="16"/>
      <c r="F376" s="10" t="s">
        <v>102</v>
      </c>
      <c r="G376" s="10">
        <v>-1920</v>
      </c>
      <c r="H376" s="21">
        <v>-1536</v>
      </c>
      <c r="I376" s="21">
        <v>-1229</v>
      </c>
      <c r="J376" s="16"/>
    </row>
    <row r="377" s="2" customFormat="1" customHeight="1" spans="1:10">
      <c r="A377" s="19" t="s">
        <v>245</v>
      </c>
      <c r="B377" s="19" t="s">
        <v>1097</v>
      </c>
      <c r="C377" s="16" t="s">
        <v>1098</v>
      </c>
      <c r="D377" s="16" t="s">
        <v>1099</v>
      </c>
      <c r="E377" s="16" t="s">
        <v>1100</v>
      </c>
      <c r="F377" s="10" t="s">
        <v>102</v>
      </c>
      <c r="G377" s="10">
        <v>1290</v>
      </c>
      <c r="H377" s="21">
        <v>1032</v>
      </c>
      <c r="I377" s="21">
        <v>825</v>
      </c>
      <c r="J377" s="16"/>
    </row>
    <row r="378" s="2" customFormat="1" customHeight="1" spans="1:10">
      <c r="A378" s="19" t="s">
        <v>245</v>
      </c>
      <c r="B378" s="19" t="s">
        <v>1101</v>
      </c>
      <c r="C378" s="16" t="s">
        <v>1102</v>
      </c>
      <c r="D378" s="16"/>
      <c r="E378" s="16"/>
      <c r="F378" s="10" t="s">
        <v>102</v>
      </c>
      <c r="G378" s="10">
        <v>320</v>
      </c>
      <c r="H378" s="21">
        <v>256</v>
      </c>
      <c r="I378" s="21">
        <v>205</v>
      </c>
      <c r="J378" s="16"/>
    </row>
    <row r="379" s="2" customFormat="1" customHeight="1" spans="1:10">
      <c r="A379" s="19" t="s">
        <v>245</v>
      </c>
      <c r="B379" s="19" t="s">
        <v>1103</v>
      </c>
      <c r="C379" s="16" t="s">
        <v>1104</v>
      </c>
      <c r="D379" s="16" t="s">
        <v>1105</v>
      </c>
      <c r="E379" s="16" t="s">
        <v>1106</v>
      </c>
      <c r="F379" s="10" t="s">
        <v>1107</v>
      </c>
      <c r="G379" s="10">
        <v>2158</v>
      </c>
      <c r="H379" s="21">
        <v>1724</v>
      </c>
      <c r="I379" s="21">
        <v>1381</v>
      </c>
      <c r="J379" s="16"/>
    </row>
    <row r="380" s="2" customFormat="1" customHeight="1" spans="1:10">
      <c r="A380" s="19" t="s">
        <v>245</v>
      </c>
      <c r="B380" s="19" t="s">
        <v>1108</v>
      </c>
      <c r="C380" s="16" t="s">
        <v>1109</v>
      </c>
      <c r="D380" s="16" t="s">
        <v>1110</v>
      </c>
      <c r="E380" s="16" t="s">
        <v>1111</v>
      </c>
      <c r="F380" s="10" t="s">
        <v>102</v>
      </c>
      <c r="G380" s="10">
        <v>802</v>
      </c>
      <c r="H380" s="21">
        <v>642</v>
      </c>
      <c r="I380" s="21">
        <v>513</v>
      </c>
      <c r="J380" s="16"/>
    </row>
    <row r="381" s="2" customFormat="1" customHeight="1" spans="1:10">
      <c r="A381" s="19" t="s">
        <v>245</v>
      </c>
      <c r="B381" s="19" t="s">
        <v>1112</v>
      </c>
      <c r="C381" s="16" t="s">
        <v>1113</v>
      </c>
      <c r="D381" s="16" t="s">
        <v>1114</v>
      </c>
      <c r="E381" s="16" t="s">
        <v>1115</v>
      </c>
      <c r="F381" s="10" t="s">
        <v>102</v>
      </c>
      <c r="G381" s="10">
        <v>1610</v>
      </c>
      <c r="H381" s="21">
        <v>1288</v>
      </c>
      <c r="I381" s="21">
        <v>1030</v>
      </c>
      <c r="J381" s="16"/>
    </row>
    <row r="382" s="2" customFormat="1" customHeight="1" spans="1:10">
      <c r="A382" s="19" t="s">
        <v>245</v>
      </c>
      <c r="B382" s="19" t="s">
        <v>1116</v>
      </c>
      <c r="C382" s="16" t="s">
        <v>1117</v>
      </c>
      <c r="D382" s="16" t="s">
        <v>1118</v>
      </c>
      <c r="E382" s="16" t="s">
        <v>1111</v>
      </c>
      <c r="F382" s="10" t="s">
        <v>102</v>
      </c>
      <c r="G382" s="10">
        <v>3647</v>
      </c>
      <c r="H382" s="21">
        <v>2917</v>
      </c>
      <c r="I382" s="21">
        <v>2334</v>
      </c>
      <c r="J382" s="16"/>
    </row>
    <row r="383" s="2" customFormat="1" customHeight="1" spans="1:10">
      <c r="A383" s="19" t="s">
        <v>245</v>
      </c>
      <c r="B383" s="19" t="s">
        <v>1119</v>
      </c>
      <c r="C383" s="16" t="s">
        <v>1120</v>
      </c>
      <c r="D383" s="16" t="s">
        <v>1121</v>
      </c>
      <c r="E383" s="16" t="s">
        <v>1122</v>
      </c>
      <c r="F383" s="10" t="s">
        <v>102</v>
      </c>
      <c r="G383" s="10">
        <v>2017</v>
      </c>
      <c r="H383" s="21">
        <v>1613</v>
      </c>
      <c r="I383" s="21">
        <v>1290</v>
      </c>
      <c r="J383" s="16"/>
    </row>
    <row r="384" s="2" customFormat="1" customHeight="1" spans="1:10">
      <c r="A384" s="19" t="s">
        <v>245</v>
      </c>
      <c r="B384" s="19" t="s">
        <v>1123</v>
      </c>
      <c r="C384" s="16" t="s">
        <v>1124</v>
      </c>
      <c r="D384" s="16" t="s">
        <v>1125</v>
      </c>
      <c r="E384" s="16" t="s">
        <v>1126</v>
      </c>
      <c r="F384" s="10" t="s">
        <v>102</v>
      </c>
      <c r="G384" s="10">
        <v>720</v>
      </c>
      <c r="H384" s="21">
        <v>576</v>
      </c>
      <c r="I384" s="21">
        <v>460</v>
      </c>
      <c r="J384" s="16"/>
    </row>
    <row r="385" s="2" customFormat="1" customHeight="1" spans="1:10">
      <c r="A385" s="19" t="s">
        <v>245</v>
      </c>
      <c r="B385" s="19" t="s">
        <v>1127</v>
      </c>
      <c r="C385" s="16" t="s">
        <v>1128</v>
      </c>
      <c r="D385" s="16" t="s">
        <v>1129</v>
      </c>
      <c r="E385" s="16" t="s">
        <v>1094</v>
      </c>
      <c r="F385" s="10" t="s">
        <v>102</v>
      </c>
      <c r="G385" s="10">
        <v>1132</v>
      </c>
      <c r="H385" s="21">
        <v>906</v>
      </c>
      <c r="I385" s="21">
        <v>725</v>
      </c>
      <c r="J385" s="16"/>
    </row>
    <row r="386" s="2" customFormat="1" customHeight="1" spans="1:10">
      <c r="A386" s="19" t="s">
        <v>245</v>
      </c>
      <c r="B386" s="19" t="s">
        <v>1130</v>
      </c>
      <c r="C386" s="16" t="s">
        <v>1131</v>
      </c>
      <c r="D386" s="16" t="s">
        <v>1132</v>
      </c>
      <c r="E386" s="16" t="s">
        <v>1133</v>
      </c>
      <c r="F386" s="10" t="s">
        <v>102</v>
      </c>
      <c r="G386" s="10">
        <v>3680</v>
      </c>
      <c r="H386" s="21">
        <v>2944</v>
      </c>
      <c r="I386" s="21">
        <v>2355</v>
      </c>
      <c r="J386" s="16"/>
    </row>
    <row r="387" s="2" customFormat="1" customHeight="1" spans="1:10">
      <c r="A387" s="19" t="s">
        <v>245</v>
      </c>
      <c r="B387" s="19" t="s">
        <v>1134</v>
      </c>
      <c r="C387" s="16" t="s">
        <v>1135</v>
      </c>
      <c r="D387" s="16" t="s">
        <v>1136</v>
      </c>
      <c r="E387" s="16" t="s">
        <v>1137</v>
      </c>
      <c r="F387" s="10" t="s">
        <v>102</v>
      </c>
      <c r="G387" s="10">
        <v>1580</v>
      </c>
      <c r="H387" s="21">
        <v>1264</v>
      </c>
      <c r="I387" s="21">
        <v>1011</v>
      </c>
      <c r="J387" s="16"/>
    </row>
    <row r="388" s="2" customFormat="1" customHeight="1" spans="1:10">
      <c r="A388" s="19" t="s">
        <v>245</v>
      </c>
      <c r="B388" s="19" t="s">
        <v>1138</v>
      </c>
      <c r="C388" s="16" t="s">
        <v>1139</v>
      </c>
      <c r="D388" s="16" t="s">
        <v>1140</v>
      </c>
      <c r="E388" s="16" t="s">
        <v>1137</v>
      </c>
      <c r="F388" s="10" t="s">
        <v>102</v>
      </c>
      <c r="G388" s="10">
        <v>1970</v>
      </c>
      <c r="H388" s="21">
        <v>1576</v>
      </c>
      <c r="I388" s="21">
        <v>1260</v>
      </c>
      <c r="J388" s="16" t="s">
        <v>1141</v>
      </c>
    </row>
    <row r="389" s="2" customFormat="1" customHeight="1" spans="1:10">
      <c r="A389" s="19" t="s">
        <v>245</v>
      </c>
      <c r="B389" s="19" t="s">
        <v>1142</v>
      </c>
      <c r="C389" s="16" t="s">
        <v>1143</v>
      </c>
      <c r="D389" s="11" t="s">
        <v>1144</v>
      </c>
      <c r="E389" s="11" t="s">
        <v>1145</v>
      </c>
      <c r="F389" s="10" t="s">
        <v>102</v>
      </c>
      <c r="G389" s="10">
        <v>215</v>
      </c>
      <c r="H389" s="21">
        <v>172</v>
      </c>
      <c r="I389" s="21">
        <v>138</v>
      </c>
      <c r="J389" s="16"/>
    </row>
    <row r="390" s="2" customFormat="1" customHeight="1" spans="1:10">
      <c r="A390" s="19" t="s">
        <v>245</v>
      </c>
      <c r="B390" s="19" t="s">
        <v>1146</v>
      </c>
      <c r="C390" s="16" t="s">
        <v>1147</v>
      </c>
      <c r="D390" s="11" t="s">
        <v>1148</v>
      </c>
      <c r="E390" s="11" t="s">
        <v>1145</v>
      </c>
      <c r="F390" s="10" t="s">
        <v>102</v>
      </c>
      <c r="G390" s="10">
        <v>435</v>
      </c>
      <c r="H390" s="21">
        <v>348</v>
      </c>
      <c r="I390" s="21">
        <v>278</v>
      </c>
      <c r="J390" s="16" t="s">
        <v>1149</v>
      </c>
    </row>
    <row r="391" s="2" customFormat="1" customHeight="1" spans="1:10">
      <c r="A391" s="19" t="s">
        <v>245</v>
      </c>
      <c r="B391" s="19" t="s">
        <v>1150</v>
      </c>
      <c r="C391" s="16" t="s">
        <v>1151</v>
      </c>
      <c r="D391" s="16" t="s">
        <v>1152</v>
      </c>
      <c r="E391" s="16" t="s">
        <v>1153</v>
      </c>
      <c r="F391" s="10" t="s">
        <v>102</v>
      </c>
      <c r="G391" s="10">
        <v>150</v>
      </c>
      <c r="H391" s="21">
        <v>120</v>
      </c>
      <c r="I391" s="21">
        <v>96</v>
      </c>
      <c r="J391" s="16" t="s">
        <v>1154</v>
      </c>
    </row>
    <row r="392" s="2" customFormat="1" customHeight="1" spans="1:10">
      <c r="A392" s="19" t="s">
        <v>245</v>
      </c>
      <c r="B392" s="19" t="s">
        <v>1155</v>
      </c>
      <c r="C392" s="16" t="s">
        <v>1156</v>
      </c>
      <c r="D392" s="16"/>
      <c r="E392" s="16"/>
      <c r="F392" s="10" t="s">
        <v>102</v>
      </c>
      <c r="G392" s="10">
        <v>150</v>
      </c>
      <c r="H392" s="21">
        <v>120</v>
      </c>
      <c r="I392" s="21">
        <v>96</v>
      </c>
      <c r="J392" s="16"/>
    </row>
    <row r="393" s="2" customFormat="1" customHeight="1" spans="1:10">
      <c r="A393" s="19" t="s">
        <v>245</v>
      </c>
      <c r="B393" s="19" t="s">
        <v>1157</v>
      </c>
      <c r="C393" s="16" t="s">
        <v>1158</v>
      </c>
      <c r="D393" s="16"/>
      <c r="E393" s="16"/>
      <c r="F393" s="10" t="s">
        <v>102</v>
      </c>
      <c r="G393" s="10">
        <v>150</v>
      </c>
      <c r="H393" s="21">
        <v>120</v>
      </c>
      <c r="I393" s="21">
        <v>96</v>
      </c>
      <c r="J393" s="16"/>
    </row>
    <row r="394" s="2" customFormat="1" customHeight="1" spans="1:10">
      <c r="A394" s="19" t="s">
        <v>245</v>
      </c>
      <c r="B394" s="19" t="s">
        <v>1159</v>
      </c>
      <c r="C394" s="16" t="s">
        <v>1160</v>
      </c>
      <c r="D394" s="16" t="s">
        <v>1161</v>
      </c>
      <c r="E394" s="16" t="s">
        <v>1153</v>
      </c>
      <c r="F394" s="10" t="s">
        <v>102</v>
      </c>
      <c r="G394" s="10">
        <v>400</v>
      </c>
      <c r="H394" s="21">
        <v>320</v>
      </c>
      <c r="I394" s="21">
        <v>256</v>
      </c>
      <c r="J394" s="16" t="s">
        <v>1162</v>
      </c>
    </row>
    <row r="395" s="2" customFormat="1" customHeight="1" spans="1:10">
      <c r="A395" s="19" t="s">
        <v>245</v>
      </c>
      <c r="B395" s="19" t="s">
        <v>1163</v>
      </c>
      <c r="C395" s="16" t="s">
        <v>1164</v>
      </c>
      <c r="D395" s="16"/>
      <c r="E395" s="16"/>
      <c r="F395" s="10" t="s">
        <v>102</v>
      </c>
      <c r="G395" s="10">
        <v>400</v>
      </c>
      <c r="H395" s="21">
        <v>320</v>
      </c>
      <c r="I395" s="21">
        <v>256</v>
      </c>
      <c r="J395" s="16"/>
    </row>
    <row r="396" s="2" customFormat="1" customHeight="1" spans="1:10">
      <c r="A396" s="19" t="s">
        <v>245</v>
      </c>
      <c r="B396" s="19" t="s">
        <v>1165</v>
      </c>
      <c r="C396" s="16" t="s">
        <v>1166</v>
      </c>
      <c r="D396" s="16" t="s">
        <v>1167</v>
      </c>
      <c r="E396" s="16" t="s">
        <v>1168</v>
      </c>
      <c r="F396" s="10" t="s">
        <v>102</v>
      </c>
      <c r="G396" s="10">
        <v>1181</v>
      </c>
      <c r="H396" s="21">
        <v>945</v>
      </c>
      <c r="I396" s="21">
        <v>756</v>
      </c>
      <c r="J396" s="16"/>
    </row>
    <row r="397" s="2" customFormat="1" customHeight="1" spans="1:10">
      <c r="A397" s="19" t="s">
        <v>245</v>
      </c>
      <c r="B397" s="19" t="s">
        <v>1169</v>
      </c>
      <c r="C397" s="16" t="s">
        <v>1170</v>
      </c>
      <c r="D397" s="16"/>
      <c r="E397" s="16"/>
      <c r="F397" s="10" t="s">
        <v>102</v>
      </c>
      <c r="G397" s="10">
        <v>236</v>
      </c>
      <c r="H397" s="21">
        <v>189</v>
      </c>
      <c r="I397" s="21">
        <v>151</v>
      </c>
      <c r="J397" s="16"/>
    </row>
    <row r="398" s="2" customFormat="1" customHeight="1" spans="1:10">
      <c r="A398" s="19" t="s">
        <v>245</v>
      </c>
      <c r="B398" s="19" t="s">
        <v>1171</v>
      </c>
      <c r="C398" s="16" t="s">
        <v>1172</v>
      </c>
      <c r="D398" s="16" t="s">
        <v>1173</v>
      </c>
      <c r="E398" s="16" t="s">
        <v>1174</v>
      </c>
      <c r="F398" s="10" t="s">
        <v>102</v>
      </c>
      <c r="G398" s="10">
        <v>655</v>
      </c>
      <c r="H398" s="21">
        <v>524</v>
      </c>
      <c r="I398" s="21">
        <v>419</v>
      </c>
      <c r="J398" s="16" t="s">
        <v>1175</v>
      </c>
    </row>
    <row r="399" s="2" customFormat="1" customHeight="1" spans="1:10">
      <c r="A399" s="19" t="s">
        <v>245</v>
      </c>
      <c r="B399" s="19" t="s">
        <v>1176</v>
      </c>
      <c r="C399" s="16" t="s">
        <v>1177</v>
      </c>
      <c r="D399" s="16" t="s">
        <v>1178</v>
      </c>
      <c r="E399" s="16" t="s">
        <v>1179</v>
      </c>
      <c r="F399" s="10" t="s">
        <v>102</v>
      </c>
      <c r="G399" s="10">
        <v>80</v>
      </c>
      <c r="H399" s="21">
        <v>64</v>
      </c>
      <c r="I399" s="21">
        <v>51</v>
      </c>
      <c r="J399" s="16"/>
    </row>
    <row r="400" s="2" customFormat="1" customHeight="1" spans="1:10">
      <c r="A400" s="19" t="s">
        <v>245</v>
      </c>
      <c r="B400" s="19" t="s">
        <v>1180</v>
      </c>
      <c r="C400" s="16" t="s">
        <v>1181</v>
      </c>
      <c r="D400" s="16"/>
      <c r="E400" s="16"/>
      <c r="F400" s="10" t="s">
        <v>102</v>
      </c>
      <c r="G400" s="10">
        <v>40</v>
      </c>
      <c r="H400" s="21">
        <v>32</v>
      </c>
      <c r="I400" s="21">
        <v>26</v>
      </c>
      <c r="J400" s="16"/>
    </row>
    <row r="401" s="2" customFormat="1" customHeight="1" spans="1:10">
      <c r="A401" s="19" t="s">
        <v>245</v>
      </c>
      <c r="B401" s="19" t="s">
        <v>1182</v>
      </c>
      <c r="C401" s="16" t="s">
        <v>1183</v>
      </c>
      <c r="D401" s="16" t="s">
        <v>1184</v>
      </c>
      <c r="E401" s="16" t="s">
        <v>1185</v>
      </c>
      <c r="F401" s="10" t="s">
        <v>102</v>
      </c>
      <c r="G401" s="10">
        <v>80</v>
      </c>
      <c r="H401" s="21">
        <v>64</v>
      </c>
      <c r="I401" s="21">
        <v>51</v>
      </c>
      <c r="J401" s="16" t="s">
        <v>1186</v>
      </c>
    </row>
    <row r="402" s="2" customFormat="1" customHeight="1" spans="1:10">
      <c r="A402" s="19" t="s">
        <v>245</v>
      </c>
      <c r="B402" s="19" t="s">
        <v>1187</v>
      </c>
      <c r="C402" s="16" t="s">
        <v>1188</v>
      </c>
      <c r="D402" s="16" t="s">
        <v>1189</v>
      </c>
      <c r="E402" s="16" t="s">
        <v>1190</v>
      </c>
      <c r="F402" s="10" t="s">
        <v>102</v>
      </c>
      <c r="G402" s="10">
        <v>41</v>
      </c>
      <c r="H402" s="21">
        <v>33</v>
      </c>
      <c r="I402" s="21">
        <v>26</v>
      </c>
      <c r="J402" s="16" t="s">
        <v>1191</v>
      </c>
    </row>
    <row r="403" s="2" customFormat="1" customHeight="1" spans="1:10">
      <c r="A403" s="19" t="s">
        <v>245</v>
      </c>
      <c r="B403" s="19" t="s">
        <v>1192</v>
      </c>
      <c r="C403" s="16" t="s">
        <v>1193</v>
      </c>
      <c r="D403" s="16" t="s">
        <v>1194</v>
      </c>
      <c r="E403" s="16" t="s">
        <v>1195</v>
      </c>
      <c r="F403" s="10" t="s">
        <v>102</v>
      </c>
      <c r="G403" s="10">
        <v>2050</v>
      </c>
      <c r="H403" s="21">
        <v>1640</v>
      </c>
      <c r="I403" s="21">
        <v>1312</v>
      </c>
      <c r="J403" s="16" t="s">
        <v>1196</v>
      </c>
    </row>
    <row r="404" s="2" customFormat="1" customHeight="1" spans="1:10">
      <c r="A404" s="19" t="s">
        <v>245</v>
      </c>
      <c r="B404" s="19" t="s">
        <v>1197</v>
      </c>
      <c r="C404" s="16" t="s">
        <v>1198</v>
      </c>
      <c r="D404" s="16"/>
      <c r="E404" s="16"/>
      <c r="F404" s="10" t="s">
        <v>102</v>
      </c>
      <c r="G404" s="10">
        <v>2050</v>
      </c>
      <c r="H404" s="21">
        <v>1640</v>
      </c>
      <c r="I404" s="21">
        <v>1312</v>
      </c>
      <c r="J404" s="16"/>
    </row>
    <row r="405" s="2" customFormat="1" customHeight="1" spans="1:10">
      <c r="A405" s="19" t="s">
        <v>245</v>
      </c>
      <c r="B405" s="19" t="s">
        <v>1199</v>
      </c>
      <c r="C405" s="16" t="s">
        <v>1200</v>
      </c>
      <c r="D405" s="16" t="s">
        <v>1201</v>
      </c>
      <c r="E405" s="16" t="s">
        <v>1202</v>
      </c>
      <c r="F405" s="10" t="s">
        <v>102</v>
      </c>
      <c r="G405" s="10">
        <v>1960</v>
      </c>
      <c r="H405" s="21">
        <v>1568</v>
      </c>
      <c r="I405" s="21">
        <v>1254</v>
      </c>
      <c r="J405" s="16"/>
    </row>
    <row r="406" s="2" customFormat="1" customHeight="1" spans="1:10">
      <c r="A406" s="19" t="s">
        <v>245</v>
      </c>
      <c r="B406" s="19" t="s">
        <v>1203</v>
      </c>
      <c r="C406" s="16" t="s">
        <v>1204</v>
      </c>
      <c r="D406" s="16" t="s">
        <v>1205</v>
      </c>
      <c r="E406" s="16" t="s">
        <v>1206</v>
      </c>
      <c r="F406" s="10" t="s">
        <v>102</v>
      </c>
      <c r="G406" s="10">
        <v>340</v>
      </c>
      <c r="H406" s="21">
        <v>272</v>
      </c>
      <c r="I406" s="21">
        <v>218</v>
      </c>
      <c r="J406" s="16"/>
    </row>
    <row r="407" s="2" customFormat="1" customHeight="1" spans="1:10">
      <c r="A407" s="19" t="s">
        <v>245</v>
      </c>
      <c r="B407" s="19" t="s">
        <v>1207</v>
      </c>
      <c r="C407" s="16" t="s">
        <v>1208</v>
      </c>
      <c r="D407" s="16"/>
      <c r="E407" s="16"/>
      <c r="F407" s="10" t="s">
        <v>102</v>
      </c>
      <c r="G407" s="10">
        <v>-70</v>
      </c>
      <c r="H407" s="21">
        <v>-56</v>
      </c>
      <c r="I407" s="21">
        <v>-44</v>
      </c>
      <c r="J407" s="16"/>
    </row>
    <row r="408" s="2" customFormat="1" customHeight="1" spans="1:10">
      <c r="A408" s="19" t="s">
        <v>245</v>
      </c>
      <c r="B408" s="19" t="s">
        <v>1209</v>
      </c>
      <c r="C408" s="16" t="s">
        <v>1210</v>
      </c>
      <c r="D408" s="16" t="s">
        <v>1211</v>
      </c>
      <c r="E408" s="16" t="s">
        <v>1137</v>
      </c>
      <c r="F408" s="10" t="s">
        <v>102</v>
      </c>
      <c r="G408" s="10">
        <v>1799</v>
      </c>
      <c r="H408" s="21">
        <v>1439</v>
      </c>
      <c r="I408" s="21">
        <v>1151</v>
      </c>
      <c r="J408" s="16"/>
    </row>
    <row r="409" s="2" customFormat="1" customHeight="1" spans="1:10">
      <c r="A409" s="19" t="s">
        <v>245</v>
      </c>
      <c r="B409" s="19" t="s">
        <v>1212</v>
      </c>
      <c r="C409" s="16" t="s">
        <v>1213</v>
      </c>
      <c r="D409" s="16"/>
      <c r="E409" s="16"/>
      <c r="F409" s="10" t="s">
        <v>102</v>
      </c>
      <c r="G409" s="10">
        <v>1799</v>
      </c>
      <c r="H409" s="21">
        <v>1439</v>
      </c>
      <c r="I409" s="21">
        <v>1151</v>
      </c>
      <c r="J409" s="16"/>
    </row>
    <row r="410" s="2" customFormat="1" customHeight="1" spans="1:10">
      <c r="A410" s="19" t="s">
        <v>245</v>
      </c>
      <c r="B410" s="19" t="s">
        <v>1214</v>
      </c>
      <c r="C410" s="16" t="s">
        <v>1215</v>
      </c>
      <c r="D410" s="16" t="s">
        <v>1216</v>
      </c>
      <c r="E410" s="16" t="s">
        <v>1137</v>
      </c>
      <c r="F410" s="10" t="s">
        <v>102</v>
      </c>
      <c r="G410" s="10">
        <v>2519</v>
      </c>
      <c r="H410" s="21">
        <v>2015</v>
      </c>
      <c r="I410" s="21">
        <v>1612</v>
      </c>
      <c r="J410" s="16" t="s">
        <v>1217</v>
      </c>
    </row>
    <row r="411" s="2" customFormat="1" customHeight="1" spans="1:10">
      <c r="A411" s="19" t="s">
        <v>245</v>
      </c>
      <c r="B411" s="19" t="s">
        <v>1218</v>
      </c>
      <c r="C411" s="16" t="s">
        <v>1219</v>
      </c>
      <c r="D411" s="16" t="s">
        <v>1220</v>
      </c>
      <c r="E411" s="16" t="s">
        <v>1221</v>
      </c>
      <c r="F411" s="10" t="s">
        <v>995</v>
      </c>
      <c r="G411" s="10">
        <v>1390</v>
      </c>
      <c r="H411" s="21">
        <v>1112</v>
      </c>
      <c r="I411" s="21">
        <v>890</v>
      </c>
      <c r="J411" s="16"/>
    </row>
    <row r="412" s="2" customFormat="1" customHeight="1" spans="1:10">
      <c r="A412" s="19" t="s">
        <v>245</v>
      </c>
      <c r="B412" s="19" t="s">
        <v>1222</v>
      </c>
      <c r="C412" s="16" t="s">
        <v>1223</v>
      </c>
      <c r="D412" s="16" t="s">
        <v>1224</v>
      </c>
      <c r="E412" s="16" t="s">
        <v>1225</v>
      </c>
      <c r="F412" s="10" t="s">
        <v>102</v>
      </c>
      <c r="G412" s="10">
        <v>1540</v>
      </c>
      <c r="H412" s="21">
        <v>1232</v>
      </c>
      <c r="I412" s="21">
        <v>986</v>
      </c>
      <c r="J412" s="16"/>
    </row>
    <row r="413" s="2" customFormat="1" customHeight="1" spans="1:10">
      <c r="A413" s="19" t="s">
        <v>245</v>
      </c>
      <c r="B413" s="19" t="s">
        <v>1226</v>
      </c>
      <c r="C413" s="16" t="s">
        <v>1227</v>
      </c>
      <c r="D413" s="16" t="s">
        <v>1228</v>
      </c>
      <c r="E413" s="16" t="s">
        <v>1225</v>
      </c>
      <c r="F413" s="10" t="s">
        <v>102</v>
      </c>
      <c r="G413" s="10">
        <v>1900</v>
      </c>
      <c r="H413" s="21">
        <v>1520</v>
      </c>
      <c r="I413" s="21">
        <v>1216</v>
      </c>
      <c r="J413" s="16"/>
    </row>
    <row r="414" s="2" customFormat="1" customHeight="1" spans="1:10">
      <c r="A414" s="19" t="s">
        <v>245</v>
      </c>
      <c r="B414" s="19" t="s">
        <v>1229</v>
      </c>
      <c r="C414" s="16" t="s">
        <v>1230</v>
      </c>
      <c r="D414" s="16" t="s">
        <v>1231</v>
      </c>
      <c r="E414" s="16" t="s">
        <v>1232</v>
      </c>
      <c r="F414" s="10" t="s">
        <v>102</v>
      </c>
      <c r="G414" s="10">
        <v>2430</v>
      </c>
      <c r="H414" s="21">
        <v>1944</v>
      </c>
      <c r="I414" s="21">
        <v>1155</v>
      </c>
      <c r="J414" s="16"/>
    </row>
    <row r="415" s="2" customFormat="1" customHeight="1" spans="1:10">
      <c r="A415" s="19" t="s">
        <v>245</v>
      </c>
      <c r="B415" s="19" t="s">
        <v>1233</v>
      </c>
      <c r="C415" s="16" t="s">
        <v>1234</v>
      </c>
      <c r="D415" s="16" t="s">
        <v>1235</v>
      </c>
      <c r="E415" s="16" t="s">
        <v>1232</v>
      </c>
      <c r="F415" s="10" t="s">
        <v>102</v>
      </c>
      <c r="G415" s="10">
        <v>3856</v>
      </c>
      <c r="H415" s="21">
        <v>3084</v>
      </c>
      <c r="I415" s="21">
        <v>2468</v>
      </c>
      <c r="J415" s="16"/>
    </row>
    <row r="416" s="2" customFormat="1" customHeight="1" spans="1:10">
      <c r="A416" s="19" t="s">
        <v>245</v>
      </c>
      <c r="B416" s="19" t="s">
        <v>1236</v>
      </c>
      <c r="C416" s="16" t="s">
        <v>1237</v>
      </c>
      <c r="D416" s="16" t="s">
        <v>1238</v>
      </c>
      <c r="E416" s="16" t="s">
        <v>1239</v>
      </c>
      <c r="F416" s="10" t="s">
        <v>102</v>
      </c>
      <c r="G416" s="10">
        <v>1390</v>
      </c>
      <c r="H416" s="21">
        <v>1112</v>
      </c>
      <c r="I416" s="21">
        <v>890</v>
      </c>
      <c r="J416" s="16"/>
    </row>
    <row r="417" s="2" customFormat="1" customHeight="1" spans="1:10">
      <c r="A417" s="19" t="s">
        <v>245</v>
      </c>
      <c r="B417" s="19" t="s">
        <v>1240</v>
      </c>
      <c r="C417" s="16" t="s">
        <v>1241</v>
      </c>
      <c r="D417" s="16" t="s">
        <v>1242</v>
      </c>
      <c r="E417" s="16" t="s">
        <v>1243</v>
      </c>
      <c r="F417" s="10" t="s">
        <v>102</v>
      </c>
      <c r="G417" s="10">
        <v>2062</v>
      </c>
      <c r="H417" s="21">
        <v>1650</v>
      </c>
      <c r="I417" s="21">
        <v>1320</v>
      </c>
      <c r="J417" s="16"/>
    </row>
    <row r="418" s="2" customFormat="1" customHeight="1" spans="1:10">
      <c r="A418" s="19" t="s">
        <v>245</v>
      </c>
      <c r="B418" s="19" t="s">
        <v>1244</v>
      </c>
      <c r="C418" s="16" t="s">
        <v>1245</v>
      </c>
      <c r="D418" s="16" t="s">
        <v>1246</v>
      </c>
      <c r="E418" s="16" t="s">
        <v>1247</v>
      </c>
      <c r="F418" s="10" t="s">
        <v>102</v>
      </c>
      <c r="G418" s="10">
        <v>1800</v>
      </c>
      <c r="H418" s="21">
        <v>1440</v>
      </c>
      <c r="I418" s="21">
        <v>1152</v>
      </c>
      <c r="J418" s="16"/>
    </row>
    <row r="419" s="2" customFormat="1" customHeight="1" spans="1:10">
      <c r="A419" s="19" t="s">
        <v>245</v>
      </c>
      <c r="B419" s="19" t="s">
        <v>1248</v>
      </c>
      <c r="C419" s="16" t="s">
        <v>1249</v>
      </c>
      <c r="D419" s="16" t="s">
        <v>1250</v>
      </c>
      <c r="E419" s="16" t="s">
        <v>1251</v>
      </c>
      <c r="F419" s="10" t="s">
        <v>995</v>
      </c>
      <c r="G419" s="10">
        <v>724</v>
      </c>
      <c r="H419" s="21">
        <v>579.2</v>
      </c>
      <c r="I419" s="21">
        <v>463.36</v>
      </c>
      <c r="J419" s="16"/>
    </row>
    <row r="420" s="2" customFormat="1" customHeight="1" spans="1:10">
      <c r="A420" s="19" t="s">
        <v>245</v>
      </c>
      <c r="B420" s="19" t="s">
        <v>1252</v>
      </c>
      <c r="C420" s="16" t="s">
        <v>1253</v>
      </c>
      <c r="D420" s="16" t="s">
        <v>1254</v>
      </c>
      <c r="E420" s="16" t="s">
        <v>1255</v>
      </c>
      <c r="F420" s="10" t="s">
        <v>995</v>
      </c>
      <c r="G420" s="10">
        <v>470</v>
      </c>
      <c r="H420" s="21">
        <v>376</v>
      </c>
      <c r="I420" s="21">
        <v>301</v>
      </c>
      <c r="J420" s="16" t="s">
        <v>1256</v>
      </c>
    </row>
    <row r="421" s="2" customFormat="1" customHeight="1" spans="1:10">
      <c r="A421" s="19" t="s">
        <v>245</v>
      </c>
      <c r="B421" s="19" t="s">
        <v>1257</v>
      </c>
      <c r="C421" s="16" t="s">
        <v>1258</v>
      </c>
      <c r="D421" s="16" t="s">
        <v>1259</v>
      </c>
      <c r="E421" s="16" t="s">
        <v>1260</v>
      </c>
      <c r="F421" s="10" t="s">
        <v>995</v>
      </c>
      <c r="G421" s="10">
        <v>1450</v>
      </c>
      <c r="H421" s="21">
        <v>1160</v>
      </c>
      <c r="I421" s="21">
        <v>928</v>
      </c>
      <c r="J421" s="16"/>
    </row>
    <row r="422" s="2" customFormat="1" customHeight="1" spans="1:10">
      <c r="A422" s="19" t="s">
        <v>245</v>
      </c>
      <c r="B422" s="19" t="s">
        <v>1261</v>
      </c>
      <c r="C422" s="16" t="s">
        <v>1262</v>
      </c>
      <c r="D422" s="16" t="s">
        <v>1263</v>
      </c>
      <c r="E422" s="16" t="s">
        <v>1264</v>
      </c>
      <c r="F422" s="10" t="s">
        <v>995</v>
      </c>
      <c r="G422" s="10">
        <v>1940</v>
      </c>
      <c r="H422" s="21">
        <v>1552</v>
      </c>
      <c r="I422" s="21">
        <v>1242</v>
      </c>
      <c r="J422" s="16"/>
    </row>
    <row r="423" s="2" customFormat="1" customHeight="1" spans="1:10">
      <c r="A423" s="19" t="s">
        <v>245</v>
      </c>
      <c r="B423" s="19" t="s">
        <v>1265</v>
      </c>
      <c r="C423" s="16" t="s">
        <v>1266</v>
      </c>
      <c r="D423" s="16" t="s">
        <v>1267</v>
      </c>
      <c r="E423" s="16" t="s">
        <v>1268</v>
      </c>
      <c r="F423" s="10" t="s">
        <v>995</v>
      </c>
      <c r="G423" s="10">
        <v>1780</v>
      </c>
      <c r="H423" s="21">
        <v>1424</v>
      </c>
      <c r="I423" s="21">
        <v>1139</v>
      </c>
      <c r="J423" s="16"/>
    </row>
    <row r="424" s="2" customFormat="1" customHeight="1" spans="1:10">
      <c r="A424" s="19" t="s">
        <v>245</v>
      </c>
      <c r="B424" s="19" t="s">
        <v>1269</v>
      </c>
      <c r="C424" s="16" t="s">
        <v>1270</v>
      </c>
      <c r="D424" s="16" t="s">
        <v>1271</v>
      </c>
      <c r="E424" s="16" t="s">
        <v>1272</v>
      </c>
      <c r="F424" s="10" t="s">
        <v>995</v>
      </c>
      <c r="G424" s="10">
        <v>1303</v>
      </c>
      <c r="H424" s="21">
        <v>1042</v>
      </c>
      <c r="I424" s="21">
        <v>834</v>
      </c>
      <c r="J424" s="36"/>
    </row>
    <row r="425" s="2" customFormat="1" customHeight="1" spans="1:10">
      <c r="A425" s="19" t="s">
        <v>245</v>
      </c>
      <c r="B425" s="19" t="s">
        <v>1273</v>
      </c>
      <c r="C425" s="16" t="s">
        <v>1274</v>
      </c>
      <c r="D425" s="16" t="s">
        <v>1275</v>
      </c>
      <c r="E425" s="16" t="s">
        <v>1276</v>
      </c>
      <c r="F425" s="10" t="s">
        <v>995</v>
      </c>
      <c r="G425" s="10">
        <v>1290</v>
      </c>
      <c r="H425" s="21">
        <v>1032</v>
      </c>
      <c r="I425" s="21">
        <v>826</v>
      </c>
      <c r="J425" s="36"/>
    </row>
    <row r="426" s="2" customFormat="1" customHeight="1" spans="1:10">
      <c r="A426" s="19" t="s">
        <v>245</v>
      </c>
      <c r="B426" s="19" t="s">
        <v>1277</v>
      </c>
      <c r="C426" s="16" t="s">
        <v>1278</v>
      </c>
      <c r="D426" s="16" t="s">
        <v>1279</v>
      </c>
      <c r="E426" s="16" t="s">
        <v>1280</v>
      </c>
      <c r="F426" s="10" t="s">
        <v>995</v>
      </c>
      <c r="G426" s="10">
        <v>530</v>
      </c>
      <c r="H426" s="21">
        <v>424</v>
      </c>
      <c r="I426" s="21">
        <v>339</v>
      </c>
      <c r="J426" s="16"/>
    </row>
    <row r="427" s="2" customFormat="1" customHeight="1" spans="1:10">
      <c r="A427" s="19" t="s">
        <v>245</v>
      </c>
      <c r="B427" s="19" t="s">
        <v>1281</v>
      </c>
      <c r="C427" s="16" t="s">
        <v>1282</v>
      </c>
      <c r="D427" s="16" t="s">
        <v>1283</v>
      </c>
      <c r="E427" s="16" t="s">
        <v>1284</v>
      </c>
      <c r="F427" s="10" t="s">
        <v>995</v>
      </c>
      <c r="G427" s="10">
        <v>1290</v>
      </c>
      <c r="H427" s="21">
        <v>1032</v>
      </c>
      <c r="I427" s="21">
        <v>826</v>
      </c>
      <c r="J427" s="16"/>
    </row>
    <row r="428" s="2" customFormat="1" customHeight="1" spans="1:10">
      <c r="A428" s="19" t="s">
        <v>245</v>
      </c>
      <c r="B428" s="19" t="s">
        <v>1285</v>
      </c>
      <c r="C428" s="16" t="s">
        <v>1286</v>
      </c>
      <c r="D428" s="16" t="s">
        <v>1287</v>
      </c>
      <c r="E428" s="16" t="s">
        <v>1288</v>
      </c>
      <c r="F428" s="10" t="s">
        <v>995</v>
      </c>
      <c r="G428" s="10">
        <v>1430</v>
      </c>
      <c r="H428" s="21">
        <v>1144</v>
      </c>
      <c r="I428" s="21">
        <v>915</v>
      </c>
      <c r="J428" s="16" t="s">
        <v>1191</v>
      </c>
    </row>
    <row r="429" s="2" customFormat="1" customHeight="1" spans="1:10">
      <c r="A429" s="19" t="s">
        <v>245</v>
      </c>
      <c r="B429" s="19" t="s">
        <v>1289</v>
      </c>
      <c r="C429" s="16" t="s">
        <v>1290</v>
      </c>
      <c r="D429" s="16" t="s">
        <v>1291</v>
      </c>
      <c r="E429" s="16" t="s">
        <v>1292</v>
      </c>
      <c r="F429" s="10" t="s">
        <v>995</v>
      </c>
      <c r="G429" s="10">
        <v>1322</v>
      </c>
      <c r="H429" s="21">
        <v>1058</v>
      </c>
      <c r="I429" s="21">
        <v>846</v>
      </c>
      <c r="J429" s="16"/>
    </row>
    <row r="430" s="2" customFormat="1" customHeight="1" spans="1:10">
      <c r="A430" s="19" t="s">
        <v>245</v>
      </c>
      <c r="B430" s="19" t="s">
        <v>1293</v>
      </c>
      <c r="C430" s="16" t="s">
        <v>1294</v>
      </c>
      <c r="D430" s="16"/>
      <c r="E430" s="16"/>
      <c r="F430" s="10" t="s">
        <v>995</v>
      </c>
      <c r="G430" s="10">
        <v>1322</v>
      </c>
      <c r="H430" s="21">
        <v>1058</v>
      </c>
      <c r="I430" s="21">
        <v>846</v>
      </c>
      <c r="J430" s="16"/>
    </row>
    <row r="431" s="2" customFormat="1" customHeight="1" spans="1:10">
      <c r="A431" s="19" t="s">
        <v>245</v>
      </c>
      <c r="B431" s="19" t="s">
        <v>1295</v>
      </c>
      <c r="C431" s="16" t="s">
        <v>1296</v>
      </c>
      <c r="D431" s="16" t="s">
        <v>1297</v>
      </c>
      <c r="E431" s="16" t="s">
        <v>1298</v>
      </c>
      <c r="F431" s="10" t="s">
        <v>995</v>
      </c>
      <c r="G431" s="10">
        <v>1160</v>
      </c>
      <c r="H431" s="21">
        <v>928</v>
      </c>
      <c r="I431" s="21">
        <v>742</v>
      </c>
      <c r="J431" s="16"/>
    </row>
    <row r="432" s="2" customFormat="1" customHeight="1" spans="1:10">
      <c r="A432" s="19" t="s">
        <v>245</v>
      </c>
      <c r="B432" s="19" t="s">
        <v>1299</v>
      </c>
      <c r="C432" s="16" t="s">
        <v>1300</v>
      </c>
      <c r="D432" s="16" t="s">
        <v>1301</v>
      </c>
      <c r="E432" s="16" t="s">
        <v>1298</v>
      </c>
      <c r="F432" s="10" t="s">
        <v>102</v>
      </c>
      <c r="G432" s="10">
        <v>5769</v>
      </c>
      <c r="H432" s="21">
        <v>4615</v>
      </c>
      <c r="I432" s="21">
        <v>3692</v>
      </c>
      <c r="J432" s="16"/>
    </row>
    <row r="433" s="2" customFormat="1" customHeight="1" spans="1:10">
      <c r="A433" s="19" t="s">
        <v>245</v>
      </c>
      <c r="B433" s="19" t="s">
        <v>1302</v>
      </c>
      <c r="C433" s="16" t="s">
        <v>1303</v>
      </c>
      <c r="D433" s="16" t="s">
        <v>1304</v>
      </c>
      <c r="E433" s="16" t="s">
        <v>1305</v>
      </c>
      <c r="F433" s="10" t="s">
        <v>995</v>
      </c>
      <c r="G433" s="10">
        <v>1440</v>
      </c>
      <c r="H433" s="21">
        <v>1152</v>
      </c>
      <c r="I433" s="21">
        <v>922</v>
      </c>
      <c r="J433" s="16"/>
    </row>
    <row r="434" s="2" customFormat="1" customHeight="1" spans="1:10">
      <c r="A434" s="19" t="s">
        <v>245</v>
      </c>
      <c r="B434" s="19" t="s">
        <v>1306</v>
      </c>
      <c r="C434" s="16" t="s">
        <v>1307</v>
      </c>
      <c r="D434" s="16" t="s">
        <v>1308</v>
      </c>
      <c r="E434" s="16" t="s">
        <v>1309</v>
      </c>
      <c r="F434" s="10" t="s">
        <v>995</v>
      </c>
      <c r="G434" s="10">
        <v>2580</v>
      </c>
      <c r="H434" s="21">
        <v>2064</v>
      </c>
      <c r="I434" s="21">
        <v>1651</v>
      </c>
      <c r="J434" s="16"/>
    </row>
    <row r="435" s="2" customFormat="1" customHeight="1" spans="1:10">
      <c r="A435" s="19" t="s">
        <v>245</v>
      </c>
      <c r="B435" s="19" t="s">
        <v>1310</v>
      </c>
      <c r="C435" s="16" t="s">
        <v>1311</v>
      </c>
      <c r="D435" s="16" t="s">
        <v>1312</v>
      </c>
      <c r="E435" s="16" t="s">
        <v>1288</v>
      </c>
      <c r="F435" s="10" t="s">
        <v>102</v>
      </c>
      <c r="G435" s="10">
        <v>1492</v>
      </c>
      <c r="H435" s="21">
        <v>1194</v>
      </c>
      <c r="I435" s="21">
        <v>955</v>
      </c>
      <c r="J435" s="16" t="s">
        <v>1191</v>
      </c>
    </row>
    <row r="436" s="2" customFormat="1" customHeight="1" spans="1:10">
      <c r="A436" s="19" t="s">
        <v>245</v>
      </c>
      <c r="B436" s="19" t="s">
        <v>1313</v>
      </c>
      <c r="C436" s="16" t="s">
        <v>1314</v>
      </c>
      <c r="D436" s="16" t="s">
        <v>1315</v>
      </c>
      <c r="E436" s="16" t="s">
        <v>1316</v>
      </c>
      <c r="F436" s="10" t="s">
        <v>102</v>
      </c>
      <c r="G436" s="10">
        <v>1800</v>
      </c>
      <c r="H436" s="21">
        <v>1440</v>
      </c>
      <c r="I436" s="21">
        <v>1152</v>
      </c>
      <c r="J436" s="16"/>
    </row>
    <row r="437" s="2" customFormat="1" customHeight="1" spans="1:10">
      <c r="A437" s="19" t="s">
        <v>245</v>
      </c>
      <c r="B437" s="19" t="s">
        <v>1317</v>
      </c>
      <c r="C437" s="16" t="s">
        <v>1318</v>
      </c>
      <c r="D437" s="16" t="s">
        <v>1319</v>
      </c>
      <c r="E437" s="16" t="s">
        <v>1316</v>
      </c>
      <c r="F437" s="10" t="s">
        <v>102</v>
      </c>
      <c r="G437" s="10">
        <v>2721</v>
      </c>
      <c r="H437" s="21">
        <v>2177</v>
      </c>
      <c r="I437" s="21">
        <v>1741</v>
      </c>
      <c r="J437" s="16" t="s">
        <v>1320</v>
      </c>
    </row>
    <row r="438" s="2" customFormat="1" customHeight="1" spans="1:10">
      <c r="A438" s="19" t="s">
        <v>245</v>
      </c>
      <c r="B438" s="19" t="s">
        <v>1321</v>
      </c>
      <c r="C438" s="16" t="s">
        <v>1322</v>
      </c>
      <c r="D438" s="16" t="s">
        <v>1323</v>
      </c>
      <c r="E438" s="16" t="s">
        <v>1298</v>
      </c>
      <c r="F438" s="10" t="s">
        <v>102</v>
      </c>
      <c r="G438" s="10">
        <v>1840</v>
      </c>
      <c r="H438" s="21">
        <v>1472</v>
      </c>
      <c r="I438" s="21">
        <v>1178</v>
      </c>
      <c r="J438" s="16"/>
    </row>
    <row r="439" s="2" customFormat="1" customHeight="1" spans="1:10">
      <c r="A439" s="19" t="s">
        <v>245</v>
      </c>
      <c r="B439" s="19" t="s">
        <v>1324</v>
      </c>
      <c r="C439" s="16" t="s">
        <v>1325</v>
      </c>
      <c r="D439" s="16" t="s">
        <v>1326</v>
      </c>
      <c r="E439" s="16" t="s">
        <v>1327</v>
      </c>
      <c r="F439" s="10" t="s">
        <v>102</v>
      </c>
      <c r="G439" s="10">
        <v>900</v>
      </c>
      <c r="H439" s="21">
        <v>720</v>
      </c>
      <c r="I439" s="21">
        <v>576</v>
      </c>
      <c r="J439" s="16"/>
    </row>
    <row r="440" s="2" customFormat="1" customHeight="1" spans="1:10">
      <c r="A440" s="19" t="s">
        <v>245</v>
      </c>
      <c r="B440" s="19" t="s">
        <v>1328</v>
      </c>
      <c r="C440" s="16" t="s">
        <v>1329</v>
      </c>
      <c r="D440" s="16" t="s">
        <v>1330</v>
      </c>
      <c r="E440" s="16" t="s">
        <v>1331</v>
      </c>
      <c r="F440" s="10" t="s">
        <v>102</v>
      </c>
      <c r="G440" s="10">
        <v>2270</v>
      </c>
      <c r="H440" s="21">
        <v>1816</v>
      </c>
      <c r="I440" s="21">
        <v>1453</v>
      </c>
      <c r="J440" s="16"/>
    </row>
    <row r="441" s="2" customFormat="1" customHeight="1" spans="1:10">
      <c r="A441" s="19" t="s">
        <v>245</v>
      </c>
      <c r="B441" s="19" t="s">
        <v>1332</v>
      </c>
      <c r="C441" s="16" t="s">
        <v>1333</v>
      </c>
      <c r="D441" s="16" t="s">
        <v>1334</v>
      </c>
      <c r="E441" s="16" t="s">
        <v>570</v>
      </c>
      <c r="F441" s="10" t="s">
        <v>102</v>
      </c>
      <c r="G441" s="10">
        <v>2860</v>
      </c>
      <c r="H441" s="21">
        <v>2288</v>
      </c>
      <c r="I441" s="21">
        <v>1830</v>
      </c>
      <c r="J441" s="36"/>
    </row>
    <row r="442" s="2" customFormat="1" customHeight="1" spans="1:10">
      <c r="A442" s="19" t="s">
        <v>245</v>
      </c>
      <c r="B442" s="19" t="s">
        <v>1335</v>
      </c>
      <c r="C442" s="16" t="s">
        <v>1336</v>
      </c>
      <c r="D442" s="16" t="s">
        <v>1337</v>
      </c>
      <c r="E442" s="16" t="s">
        <v>1338</v>
      </c>
      <c r="F442" s="10" t="s">
        <v>102</v>
      </c>
      <c r="G442" s="10">
        <v>70</v>
      </c>
      <c r="H442" s="21">
        <v>56</v>
      </c>
      <c r="I442" s="21">
        <v>45</v>
      </c>
      <c r="J442" s="16"/>
    </row>
    <row r="443" s="2" customFormat="1" customHeight="1" spans="1:10">
      <c r="A443" s="19" t="s">
        <v>245</v>
      </c>
      <c r="B443" s="19" t="s">
        <v>1339</v>
      </c>
      <c r="C443" s="16" t="s">
        <v>1340</v>
      </c>
      <c r="D443" s="16" t="s">
        <v>1341</v>
      </c>
      <c r="E443" s="16" t="s">
        <v>1342</v>
      </c>
      <c r="F443" s="10" t="s">
        <v>102</v>
      </c>
      <c r="G443" s="10">
        <v>70</v>
      </c>
      <c r="H443" s="21">
        <v>56</v>
      </c>
      <c r="I443" s="21">
        <v>45</v>
      </c>
      <c r="J443" s="11"/>
    </row>
    <row r="444" s="2" customFormat="1" customHeight="1" spans="1:10">
      <c r="A444" s="10" t="s">
        <v>99</v>
      </c>
      <c r="B444" s="10" t="s">
        <v>1343</v>
      </c>
      <c r="C444" s="11" t="s">
        <v>1344</v>
      </c>
      <c r="D444" s="11" t="s">
        <v>1345</v>
      </c>
      <c r="E444" s="11" t="s">
        <v>1346</v>
      </c>
      <c r="F444" s="10" t="s">
        <v>102</v>
      </c>
      <c r="G444" s="21">
        <v>220</v>
      </c>
      <c r="H444" s="21">
        <f t="shared" ref="H444:H458" si="14">G444*0.8</f>
        <v>176</v>
      </c>
      <c r="I444" s="21">
        <f t="shared" ref="I444:I458" si="15">G444*0.64</f>
        <v>140.8</v>
      </c>
      <c r="J444" s="11" t="s">
        <v>1347</v>
      </c>
    </row>
    <row r="445" s="2" customFormat="1" customHeight="1" spans="1:10">
      <c r="A445" s="10" t="s">
        <v>99</v>
      </c>
      <c r="B445" s="10" t="s">
        <v>1348</v>
      </c>
      <c r="C445" s="11" t="s">
        <v>1349</v>
      </c>
      <c r="D445" s="11" t="s">
        <v>1350</v>
      </c>
      <c r="E445" s="11" t="s">
        <v>1351</v>
      </c>
      <c r="F445" s="10" t="s">
        <v>102</v>
      </c>
      <c r="G445" s="21">
        <v>202</v>
      </c>
      <c r="H445" s="21">
        <f t="shared" si="14"/>
        <v>161.6</v>
      </c>
      <c r="I445" s="21">
        <f t="shared" si="15"/>
        <v>129.28</v>
      </c>
      <c r="J445" s="11"/>
    </row>
    <row r="446" s="2" customFormat="1" customHeight="1" spans="1:10">
      <c r="A446" s="10" t="s">
        <v>99</v>
      </c>
      <c r="B446" s="10" t="s">
        <v>1352</v>
      </c>
      <c r="C446" s="11" t="s">
        <v>1353</v>
      </c>
      <c r="D446" s="11" t="s">
        <v>1354</v>
      </c>
      <c r="E446" s="11" t="s">
        <v>1355</v>
      </c>
      <c r="F446" s="10" t="s">
        <v>995</v>
      </c>
      <c r="G446" s="21">
        <v>583</v>
      </c>
      <c r="H446" s="21">
        <f t="shared" si="14"/>
        <v>466.4</v>
      </c>
      <c r="I446" s="21">
        <f t="shared" si="15"/>
        <v>373.12</v>
      </c>
      <c r="J446" s="11"/>
    </row>
    <row r="447" s="2" customFormat="1" customHeight="1" spans="1:10">
      <c r="A447" s="10" t="s">
        <v>99</v>
      </c>
      <c r="B447" s="10" t="s">
        <v>1356</v>
      </c>
      <c r="C447" s="11" t="s">
        <v>1357</v>
      </c>
      <c r="D447" s="11" t="s">
        <v>1358</v>
      </c>
      <c r="E447" s="11" t="s">
        <v>1359</v>
      </c>
      <c r="F447" s="10" t="s">
        <v>995</v>
      </c>
      <c r="G447" s="21">
        <v>430</v>
      </c>
      <c r="H447" s="21">
        <f t="shared" si="14"/>
        <v>344</v>
      </c>
      <c r="I447" s="21">
        <f t="shared" si="15"/>
        <v>275.2</v>
      </c>
      <c r="J447" s="11"/>
    </row>
    <row r="448" s="2" customFormat="1" customHeight="1" spans="1:10">
      <c r="A448" s="10" t="s">
        <v>99</v>
      </c>
      <c r="B448" s="10" t="s">
        <v>1360</v>
      </c>
      <c r="C448" s="11" t="s">
        <v>1361</v>
      </c>
      <c r="D448" s="11"/>
      <c r="E448" s="11"/>
      <c r="F448" s="10" t="s">
        <v>995</v>
      </c>
      <c r="G448" s="21">
        <v>430</v>
      </c>
      <c r="H448" s="21">
        <f t="shared" si="14"/>
        <v>344</v>
      </c>
      <c r="I448" s="21">
        <f t="shared" si="15"/>
        <v>275.2</v>
      </c>
      <c r="J448" s="11"/>
    </row>
    <row r="449" s="2" customFormat="1" customHeight="1" spans="1:10">
      <c r="A449" s="10" t="s">
        <v>99</v>
      </c>
      <c r="B449" s="10" t="s">
        <v>1362</v>
      </c>
      <c r="C449" s="11" t="s">
        <v>1363</v>
      </c>
      <c r="D449" s="11" t="s">
        <v>1364</v>
      </c>
      <c r="E449" s="11" t="s">
        <v>1359</v>
      </c>
      <c r="F449" s="10" t="s">
        <v>102</v>
      </c>
      <c r="G449" s="21">
        <v>215</v>
      </c>
      <c r="H449" s="21">
        <f t="shared" si="14"/>
        <v>172</v>
      </c>
      <c r="I449" s="21">
        <f t="shared" si="15"/>
        <v>137.6</v>
      </c>
      <c r="J449" s="11"/>
    </row>
    <row r="450" s="2" customFormat="1" customHeight="1" spans="1:10">
      <c r="A450" s="10" t="s">
        <v>99</v>
      </c>
      <c r="B450" s="10" t="s">
        <v>1365</v>
      </c>
      <c r="C450" s="11" t="s">
        <v>1366</v>
      </c>
      <c r="D450" s="11" t="s">
        <v>1367</v>
      </c>
      <c r="E450" s="11" t="s">
        <v>1368</v>
      </c>
      <c r="F450" s="10" t="s">
        <v>102</v>
      </c>
      <c r="G450" s="21">
        <v>82</v>
      </c>
      <c r="H450" s="21">
        <f t="shared" si="14"/>
        <v>65.6</v>
      </c>
      <c r="I450" s="21">
        <f t="shared" si="15"/>
        <v>52.48</v>
      </c>
      <c r="J450" s="11"/>
    </row>
    <row r="451" s="2" customFormat="1" customHeight="1" spans="1:10">
      <c r="A451" s="10" t="s">
        <v>99</v>
      </c>
      <c r="B451" s="10" t="s">
        <v>1369</v>
      </c>
      <c r="C451" s="38" t="s">
        <v>1370</v>
      </c>
      <c r="D451" s="38" t="s">
        <v>1371</v>
      </c>
      <c r="E451" s="11" t="s">
        <v>1372</v>
      </c>
      <c r="F451" s="10" t="s">
        <v>102</v>
      </c>
      <c r="G451" s="21">
        <v>66</v>
      </c>
      <c r="H451" s="21">
        <f t="shared" si="14"/>
        <v>52.8</v>
      </c>
      <c r="I451" s="21">
        <f t="shared" si="15"/>
        <v>42.24</v>
      </c>
      <c r="J451" s="11"/>
    </row>
    <row r="452" s="2" customFormat="1" customHeight="1" spans="1:10">
      <c r="A452" s="10" t="s">
        <v>99</v>
      </c>
      <c r="B452" s="10" t="s">
        <v>1373</v>
      </c>
      <c r="C452" s="11" t="s">
        <v>1374</v>
      </c>
      <c r="D452" s="11" t="s">
        <v>1375</v>
      </c>
      <c r="E452" s="11" t="s">
        <v>1376</v>
      </c>
      <c r="F452" s="10" t="s">
        <v>102</v>
      </c>
      <c r="G452" s="21">
        <v>110</v>
      </c>
      <c r="H452" s="21">
        <f t="shared" si="14"/>
        <v>88</v>
      </c>
      <c r="I452" s="21">
        <f t="shared" si="15"/>
        <v>70.4</v>
      </c>
      <c r="J452" s="11"/>
    </row>
    <row r="453" s="2" customFormat="1" customHeight="1" spans="1:10">
      <c r="A453" s="10" t="s">
        <v>99</v>
      </c>
      <c r="B453" s="10" t="s">
        <v>1377</v>
      </c>
      <c r="C453" s="11" t="s">
        <v>1378</v>
      </c>
      <c r="D453" s="11" t="s">
        <v>1379</v>
      </c>
      <c r="E453" s="11" t="s">
        <v>1380</v>
      </c>
      <c r="F453" s="10" t="s">
        <v>102</v>
      </c>
      <c r="G453" s="21">
        <v>165</v>
      </c>
      <c r="H453" s="21">
        <f t="shared" si="14"/>
        <v>132</v>
      </c>
      <c r="I453" s="21">
        <f t="shared" si="15"/>
        <v>105.6</v>
      </c>
      <c r="J453" s="11"/>
    </row>
    <row r="454" s="2" customFormat="1" customHeight="1" spans="1:10">
      <c r="A454" s="10" t="s">
        <v>12</v>
      </c>
      <c r="B454" s="10" t="s">
        <v>1381</v>
      </c>
      <c r="C454" s="38" t="s">
        <v>1382</v>
      </c>
      <c r="D454" s="38" t="s">
        <v>1383</v>
      </c>
      <c r="E454" s="38" t="s">
        <v>1384</v>
      </c>
      <c r="F454" s="10" t="s">
        <v>102</v>
      </c>
      <c r="G454" s="21">
        <v>820</v>
      </c>
      <c r="H454" s="21">
        <f t="shared" si="14"/>
        <v>656</v>
      </c>
      <c r="I454" s="21">
        <f t="shared" si="15"/>
        <v>524.8</v>
      </c>
      <c r="J454" s="11"/>
    </row>
    <row r="455" s="2" customFormat="1" customHeight="1" spans="1:10">
      <c r="A455" s="10" t="s">
        <v>12</v>
      </c>
      <c r="B455" s="10" t="s">
        <v>1385</v>
      </c>
      <c r="C455" s="38" t="s">
        <v>1386</v>
      </c>
      <c r="D455" s="38" t="s">
        <v>1387</v>
      </c>
      <c r="E455" s="38" t="s">
        <v>1388</v>
      </c>
      <c r="F455" s="10" t="s">
        <v>102</v>
      </c>
      <c r="G455" s="21">
        <v>1304</v>
      </c>
      <c r="H455" s="21">
        <f t="shared" si="14"/>
        <v>1043.2</v>
      </c>
      <c r="I455" s="21">
        <f t="shared" si="15"/>
        <v>834.56</v>
      </c>
      <c r="J455" s="11" t="s">
        <v>1389</v>
      </c>
    </row>
    <row r="456" s="2" customFormat="1" customHeight="1" spans="1:10">
      <c r="A456" s="10" t="s">
        <v>12</v>
      </c>
      <c r="B456" s="10" t="s">
        <v>1390</v>
      </c>
      <c r="C456" s="38" t="s">
        <v>1391</v>
      </c>
      <c r="D456" s="38" t="s">
        <v>1392</v>
      </c>
      <c r="E456" s="38" t="s">
        <v>1393</v>
      </c>
      <c r="F456" s="10" t="s">
        <v>102</v>
      </c>
      <c r="G456" s="21">
        <v>2232</v>
      </c>
      <c r="H456" s="21">
        <f t="shared" si="14"/>
        <v>1785.6</v>
      </c>
      <c r="I456" s="21">
        <f t="shared" si="15"/>
        <v>1428.48</v>
      </c>
      <c r="J456" s="11" t="s">
        <v>1394</v>
      </c>
    </row>
    <row r="457" s="2" customFormat="1" customHeight="1" spans="1:10">
      <c r="A457" s="10" t="s">
        <v>245</v>
      </c>
      <c r="B457" s="10" t="s">
        <v>1395</v>
      </c>
      <c r="C457" s="38" t="s">
        <v>1396</v>
      </c>
      <c r="D457" s="38" t="s">
        <v>1397</v>
      </c>
      <c r="E457" s="38" t="s">
        <v>1398</v>
      </c>
      <c r="F457" s="10" t="s">
        <v>102</v>
      </c>
      <c r="G457" s="21">
        <v>1405</v>
      </c>
      <c r="H457" s="21">
        <f t="shared" si="14"/>
        <v>1124</v>
      </c>
      <c r="I457" s="21">
        <f t="shared" si="15"/>
        <v>899.2</v>
      </c>
      <c r="J457" s="11" t="s">
        <v>1399</v>
      </c>
    </row>
    <row r="458" s="2" customFormat="1" customHeight="1" spans="1:10">
      <c r="A458" s="10" t="s">
        <v>245</v>
      </c>
      <c r="B458" s="10" t="s">
        <v>1400</v>
      </c>
      <c r="C458" s="11" t="s">
        <v>1401</v>
      </c>
      <c r="D458" s="11"/>
      <c r="E458" s="11"/>
      <c r="F458" s="10" t="s">
        <v>102</v>
      </c>
      <c r="G458" s="21">
        <v>431</v>
      </c>
      <c r="H458" s="21">
        <f t="shared" si="14"/>
        <v>344.8</v>
      </c>
      <c r="I458" s="21">
        <f t="shared" si="15"/>
        <v>275.84</v>
      </c>
      <c r="J458" s="11"/>
    </row>
    <row r="459" s="2" customFormat="1" customHeight="1" spans="1:10">
      <c r="A459" s="10" t="s">
        <v>245</v>
      </c>
      <c r="B459" s="10" t="s">
        <v>1402</v>
      </c>
      <c r="C459" s="11" t="s">
        <v>1403</v>
      </c>
      <c r="D459" s="11"/>
      <c r="E459" s="11"/>
      <c r="F459" s="10" t="s">
        <v>102</v>
      </c>
      <c r="G459" s="21">
        <f t="shared" ref="G459:I459" si="16">G457*0.2</f>
        <v>281</v>
      </c>
      <c r="H459" s="21">
        <f t="shared" si="16"/>
        <v>224.8</v>
      </c>
      <c r="I459" s="21">
        <f t="shared" si="16"/>
        <v>179.84</v>
      </c>
      <c r="J459" s="11"/>
    </row>
    <row r="460" s="2" customFormat="1" customHeight="1" spans="1:10">
      <c r="A460" s="10" t="s">
        <v>245</v>
      </c>
      <c r="B460" s="10" t="s">
        <v>1404</v>
      </c>
      <c r="C460" s="38" t="s">
        <v>1405</v>
      </c>
      <c r="D460" s="38" t="s">
        <v>1406</v>
      </c>
      <c r="E460" s="38" t="s">
        <v>1407</v>
      </c>
      <c r="F460" s="10" t="s">
        <v>102</v>
      </c>
      <c r="G460" s="21">
        <v>1339</v>
      </c>
      <c r="H460" s="21">
        <f t="shared" ref="H460:H464" si="17">G460*0.8</f>
        <v>1071.2</v>
      </c>
      <c r="I460" s="21">
        <f t="shared" ref="I460:I464" si="18">G460*0.64</f>
        <v>856.96</v>
      </c>
      <c r="J460" s="11" t="s">
        <v>1399</v>
      </c>
    </row>
    <row r="461" s="2" customFormat="1" customHeight="1" spans="1:10">
      <c r="A461" s="10" t="s">
        <v>245</v>
      </c>
      <c r="B461" s="10" t="s">
        <v>1408</v>
      </c>
      <c r="C461" s="11" t="s">
        <v>1409</v>
      </c>
      <c r="D461" s="11"/>
      <c r="E461" s="11"/>
      <c r="F461" s="10" t="s">
        <v>102</v>
      </c>
      <c r="G461" s="21">
        <v>570</v>
      </c>
      <c r="H461" s="21">
        <f t="shared" si="17"/>
        <v>456</v>
      </c>
      <c r="I461" s="21">
        <f t="shared" si="18"/>
        <v>364.8</v>
      </c>
      <c r="J461" s="11"/>
    </row>
    <row r="462" s="2" customFormat="1" customHeight="1" spans="1:10">
      <c r="A462" s="10" t="s">
        <v>245</v>
      </c>
      <c r="B462" s="10" t="s">
        <v>1410</v>
      </c>
      <c r="C462" s="11" t="s">
        <v>1411</v>
      </c>
      <c r="D462" s="11"/>
      <c r="E462" s="11"/>
      <c r="F462" s="10" t="s">
        <v>102</v>
      </c>
      <c r="G462" s="21">
        <f t="shared" ref="G462:I462" si="19">G460*0.2</f>
        <v>267.8</v>
      </c>
      <c r="H462" s="21">
        <f t="shared" si="19"/>
        <v>214.24</v>
      </c>
      <c r="I462" s="21">
        <f t="shared" si="19"/>
        <v>171.392</v>
      </c>
      <c r="J462" s="11"/>
    </row>
    <row r="463" s="2" customFormat="1" customHeight="1" spans="1:10">
      <c r="A463" s="10" t="s">
        <v>245</v>
      </c>
      <c r="B463" s="10" t="s">
        <v>1412</v>
      </c>
      <c r="C463" s="38" t="s">
        <v>1413</v>
      </c>
      <c r="D463" s="38" t="s">
        <v>1414</v>
      </c>
      <c r="E463" s="38" t="s">
        <v>1415</v>
      </c>
      <c r="F463" s="10" t="s">
        <v>102</v>
      </c>
      <c r="G463" s="21">
        <v>783</v>
      </c>
      <c r="H463" s="21">
        <f t="shared" si="17"/>
        <v>626.4</v>
      </c>
      <c r="I463" s="21">
        <f t="shared" si="18"/>
        <v>501.12</v>
      </c>
      <c r="J463" s="11" t="s">
        <v>1399</v>
      </c>
    </row>
    <row r="464" s="2" customFormat="1" customHeight="1" spans="1:10">
      <c r="A464" s="10" t="s">
        <v>245</v>
      </c>
      <c r="B464" s="10" t="s">
        <v>1416</v>
      </c>
      <c r="C464" s="11" t="s">
        <v>1417</v>
      </c>
      <c r="D464" s="11"/>
      <c r="E464" s="11"/>
      <c r="F464" s="10" t="s">
        <v>102</v>
      </c>
      <c r="G464" s="21">
        <v>270</v>
      </c>
      <c r="H464" s="21">
        <f t="shared" si="17"/>
        <v>216</v>
      </c>
      <c r="I464" s="21">
        <f t="shared" si="18"/>
        <v>172.8</v>
      </c>
      <c r="J464" s="11"/>
    </row>
    <row r="465" s="2" customFormat="1" customHeight="1" spans="1:10">
      <c r="A465" s="10" t="s">
        <v>245</v>
      </c>
      <c r="B465" s="10" t="s">
        <v>1418</v>
      </c>
      <c r="C465" s="11" t="s">
        <v>1419</v>
      </c>
      <c r="D465" s="11"/>
      <c r="E465" s="11"/>
      <c r="F465" s="10" t="s">
        <v>102</v>
      </c>
      <c r="G465" s="21">
        <f t="shared" ref="G465:I465" si="20">G463*0.2</f>
        <v>156.6</v>
      </c>
      <c r="H465" s="21">
        <f t="shared" si="20"/>
        <v>125.28</v>
      </c>
      <c r="I465" s="21">
        <f t="shared" si="20"/>
        <v>100.224</v>
      </c>
      <c r="J465" s="11"/>
    </row>
    <row r="466" s="2" customFormat="1" customHeight="1" spans="1:10">
      <c r="A466" s="10" t="s">
        <v>245</v>
      </c>
      <c r="B466" s="10" t="s">
        <v>1420</v>
      </c>
      <c r="C466" s="38" t="s">
        <v>1421</v>
      </c>
      <c r="D466" s="38" t="s">
        <v>1422</v>
      </c>
      <c r="E466" s="38" t="s">
        <v>1423</v>
      </c>
      <c r="F466" s="10" t="s">
        <v>102</v>
      </c>
      <c r="G466" s="21">
        <v>1534</v>
      </c>
      <c r="H466" s="21">
        <f t="shared" ref="H466:H471" si="21">G466*0.8</f>
        <v>1227.2</v>
      </c>
      <c r="I466" s="21">
        <f t="shared" ref="I466:I471" si="22">H466*0.8</f>
        <v>981.76</v>
      </c>
      <c r="J466" s="11"/>
    </row>
    <row r="467" s="2" customFormat="1" customHeight="1" spans="1:10">
      <c r="A467" s="10" t="s">
        <v>245</v>
      </c>
      <c r="B467" s="10" t="s">
        <v>1424</v>
      </c>
      <c r="C467" s="11" t="s">
        <v>1425</v>
      </c>
      <c r="D467" s="11"/>
      <c r="E467" s="11"/>
      <c r="F467" s="10" t="s">
        <v>102</v>
      </c>
      <c r="G467" s="21">
        <v>1534</v>
      </c>
      <c r="H467" s="21">
        <v>1227.2</v>
      </c>
      <c r="I467" s="21">
        <v>981.76</v>
      </c>
      <c r="J467" s="11"/>
    </row>
    <row r="468" s="2" customFormat="1" customHeight="1" spans="1:10">
      <c r="A468" s="10" t="s">
        <v>245</v>
      </c>
      <c r="B468" s="10" t="s">
        <v>1426</v>
      </c>
      <c r="C468" s="11" t="s">
        <v>1427</v>
      </c>
      <c r="D468" s="11"/>
      <c r="E468" s="11"/>
      <c r="F468" s="10" t="s">
        <v>102</v>
      </c>
      <c r="G468" s="21">
        <v>1534</v>
      </c>
      <c r="H468" s="21">
        <v>1227.2</v>
      </c>
      <c r="I468" s="21">
        <v>981.76</v>
      </c>
      <c r="J468" s="11"/>
    </row>
    <row r="469" s="2" customFormat="1" customHeight="1" spans="1:10">
      <c r="A469" s="10" t="s">
        <v>245</v>
      </c>
      <c r="B469" s="10" t="s">
        <v>1428</v>
      </c>
      <c r="C469" s="11" t="s">
        <v>1429</v>
      </c>
      <c r="D469" s="11"/>
      <c r="E469" s="11"/>
      <c r="F469" s="10" t="s">
        <v>102</v>
      </c>
      <c r="G469" s="21">
        <f t="shared" ref="G469:I469" si="23">G468*0.2</f>
        <v>306.8</v>
      </c>
      <c r="H469" s="21">
        <f t="shared" si="23"/>
        <v>245.44</v>
      </c>
      <c r="I469" s="21">
        <f t="shared" si="23"/>
        <v>196.352</v>
      </c>
      <c r="J469" s="11"/>
    </row>
    <row r="470" s="2" customFormat="1" customHeight="1" spans="1:10">
      <c r="A470" s="10" t="s">
        <v>245</v>
      </c>
      <c r="B470" s="10" t="s">
        <v>1430</v>
      </c>
      <c r="C470" s="38" t="s">
        <v>1431</v>
      </c>
      <c r="D470" s="38" t="s">
        <v>1432</v>
      </c>
      <c r="E470" s="38" t="s">
        <v>1433</v>
      </c>
      <c r="F470" s="10" t="s">
        <v>995</v>
      </c>
      <c r="G470" s="21">
        <v>200</v>
      </c>
      <c r="H470" s="21">
        <f t="shared" si="21"/>
        <v>160</v>
      </c>
      <c r="I470" s="21">
        <f t="shared" si="22"/>
        <v>128</v>
      </c>
      <c r="J470" s="11"/>
    </row>
    <row r="471" s="2" customFormat="1" customHeight="1" spans="1:10">
      <c r="A471" s="10" t="s">
        <v>245</v>
      </c>
      <c r="B471" s="10" t="s">
        <v>1434</v>
      </c>
      <c r="C471" s="11" t="s">
        <v>1435</v>
      </c>
      <c r="D471" s="11"/>
      <c r="E471" s="11"/>
      <c r="F471" s="10" t="s">
        <v>995</v>
      </c>
      <c r="G471" s="21">
        <v>122</v>
      </c>
      <c r="H471" s="21">
        <f t="shared" si="21"/>
        <v>97.6</v>
      </c>
      <c r="I471" s="21">
        <f t="shared" si="22"/>
        <v>78.08</v>
      </c>
      <c r="J471" s="11"/>
    </row>
    <row r="472" s="2" customFormat="1" customHeight="1" spans="1:10">
      <c r="A472" s="10" t="s">
        <v>245</v>
      </c>
      <c r="B472" s="10" t="s">
        <v>1436</v>
      </c>
      <c r="C472" s="11" t="s">
        <v>1437</v>
      </c>
      <c r="D472" s="11"/>
      <c r="E472" s="11"/>
      <c r="F472" s="10" t="s">
        <v>995</v>
      </c>
      <c r="G472" s="21">
        <v>200</v>
      </c>
      <c r="H472" s="21">
        <v>160</v>
      </c>
      <c r="I472" s="21">
        <v>128</v>
      </c>
      <c r="J472" s="11"/>
    </row>
    <row r="473" s="2" customFormat="1" customHeight="1" spans="1:10">
      <c r="A473" s="10" t="s">
        <v>245</v>
      </c>
      <c r="B473" s="10" t="s">
        <v>1438</v>
      </c>
      <c r="C473" s="11" t="s">
        <v>1439</v>
      </c>
      <c r="D473" s="11"/>
      <c r="E473" s="11"/>
      <c r="F473" s="10" t="s">
        <v>995</v>
      </c>
      <c r="G473" s="21">
        <f t="shared" ref="G473:I473" si="24">G472*0.2</f>
        <v>40</v>
      </c>
      <c r="H473" s="21">
        <f t="shared" si="24"/>
        <v>32</v>
      </c>
      <c r="I473" s="21">
        <f t="shared" si="24"/>
        <v>25.6</v>
      </c>
      <c r="J473" s="11"/>
    </row>
    <row r="474" s="2" customFormat="1" customHeight="1" spans="1:10">
      <c r="A474" s="10" t="s">
        <v>245</v>
      </c>
      <c r="B474" s="10" t="s">
        <v>1440</v>
      </c>
      <c r="C474" s="38" t="s">
        <v>1441</v>
      </c>
      <c r="D474" s="38" t="s">
        <v>1442</v>
      </c>
      <c r="E474" s="38" t="s">
        <v>1443</v>
      </c>
      <c r="F474" s="10" t="s">
        <v>995</v>
      </c>
      <c r="G474" s="21">
        <v>2343</v>
      </c>
      <c r="H474" s="21">
        <f t="shared" ref="H474:H478" si="25">G474*0.8</f>
        <v>1874.4</v>
      </c>
      <c r="I474" s="21">
        <f t="shared" ref="I474:I478" si="26">H474*0.8</f>
        <v>1499.52</v>
      </c>
      <c r="J474" s="11"/>
    </row>
    <row r="475" s="2" customFormat="1" customHeight="1" spans="1:10">
      <c r="A475" s="10" t="s">
        <v>245</v>
      </c>
      <c r="B475" s="10" t="s">
        <v>1444</v>
      </c>
      <c r="C475" s="11" t="s">
        <v>1445</v>
      </c>
      <c r="D475" s="11"/>
      <c r="E475" s="11"/>
      <c r="F475" s="10" t="s">
        <v>995</v>
      </c>
      <c r="G475" s="21">
        <f t="shared" ref="G475:I475" si="27">G474*0.2</f>
        <v>468.6</v>
      </c>
      <c r="H475" s="21">
        <f t="shared" si="27"/>
        <v>374.88</v>
      </c>
      <c r="I475" s="21">
        <f t="shared" si="27"/>
        <v>299.904</v>
      </c>
      <c r="J475" s="11"/>
    </row>
    <row r="476" s="2" customFormat="1" customHeight="1" spans="1:10">
      <c r="A476" s="10" t="s">
        <v>245</v>
      </c>
      <c r="B476" s="10" t="s">
        <v>1446</v>
      </c>
      <c r="C476" s="38" t="s">
        <v>1447</v>
      </c>
      <c r="D476" s="38" t="s">
        <v>1448</v>
      </c>
      <c r="E476" s="38" t="s">
        <v>1449</v>
      </c>
      <c r="F476" s="10" t="s">
        <v>995</v>
      </c>
      <c r="G476" s="21">
        <v>1940</v>
      </c>
      <c r="H476" s="21">
        <f t="shared" si="25"/>
        <v>1552</v>
      </c>
      <c r="I476" s="21">
        <f t="shared" si="26"/>
        <v>1241.6</v>
      </c>
      <c r="J476" s="11"/>
    </row>
    <row r="477" s="2" customFormat="1" customHeight="1" spans="1:10">
      <c r="A477" s="10" t="s">
        <v>245</v>
      </c>
      <c r="B477" s="10" t="s">
        <v>1450</v>
      </c>
      <c r="C477" s="11" t="s">
        <v>1451</v>
      </c>
      <c r="D477" s="11"/>
      <c r="E477" s="11"/>
      <c r="F477" s="10" t="s">
        <v>995</v>
      </c>
      <c r="G477" s="21">
        <f t="shared" ref="G477:I477" si="28">G476*0.2</f>
        <v>388</v>
      </c>
      <c r="H477" s="21">
        <f t="shared" si="28"/>
        <v>310.4</v>
      </c>
      <c r="I477" s="21">
        <f t="shared" si="28"/>
        <v>248.32</v>
      </c>
      <c r="J477" s="11"/>
    </row>
    <row r="478" s="2" customFormat="1" customHeight="1" spans="1:10">
      <c r="A478" s="10" t="s">
        <v>245</v>
      </c>
      <c r="B478" s="10" t="s">
        <v>1452</v>
      </c>
      <c r="C478" s="38" t="s">
        <v>1453</v>
      </c>
      <c r="D478" s="38" t="s">
        <v>1454</v>
      </c>
      <c r="E478" s="38" t="s">
        <v>1455</v>
      </c>
      <c r="F478" s="10" t="s">
        <v>102</v>
      </c>
      <c r="G478" s="21">
        <v>2580</v>
      </c>
      <c r="H478" s="21">
        <f t="shared" si="25"/>
        <v>2064</v>
      </c>
      <c r="I478" s="21">
        <f t="shared" si="26"/>
        <v>1651.2</v>
      </c>
      <c r="J478" s="11"/>
    </row>
    <row r="479" s="2" customFormat="1" customHeight="1" spans="1:10">
      <c r="A479" s="10" t="s">
        <v>245</v>
      </c>
      <c r="B479" s="10" t="s">
        <v>1456</v>
      </c>
      <c r="C479" s="11" t="s">
        <v>1457</v>
      </c>
      <c r="D479" s="11"/>
      <c r="E479" s="11"/>
      <c r="F479" s="10" t="s">
        <v>102</v>
      </c>
      <c r="G479" s="21">
        <f t="shared" ref="G479:I479" si="29">G478*0.2</f>
        <v>516</v>
      </c>
      <c r="H479" s="21">
        <f t="shared" si="29"/>
        <v>412.8</v>
      </c>
      <c r="I479" s="21">
        <f t="shared" si="29"/>
        <v>330.24</v>
      </c>
      <c r="J479" s="11"/>
    </row>
    <row r="480" s="2" customFormat="1" customHeight="1" spans="1:10">
      <c r="A480" s="10" t="s">
        <v>245</v>
      </c>
      <c r="B480" s="10" t="s">
        <v>1458</v>
      </c>
      <c r="C480" s="38" t="s">
        <v>1459</v>
      </c>
      <c r="D480" s="38" t="s">
        <v>1460</v>
      </c>
      <c r="E480" s="38" t="s">
        <v>1461</v>
      </c>
      <c r="F480" s="10" t="s">
        <v>995</v>
      </c>
      <c r="G480" s="21">
        <v>1940</v>
      </c>
      <c r="H480" s="21">
        <f t="shared" ref="H480:H485" si="30">G480*0.8</f>
        <v>1552</v>
      </c>
      <c r="I480" s="21">
        <f t="shared" ref="I480:I485" si="31">H480*0.8</f>
        <v>1241.6</v>
      </c>
      <c r="J480" s="11"/>
    </row>
    <row r="481" s="2" customFormat="1" customHeight="1" spans="1:10">
      <c r="A481" s="10" t="s">
        <v>245</v>
      </c>
      <c r="B481" s="10" t="s">
        <v>1462</v>
      </c>
      <c r="C481" s="11" t="s">
        <v>1463</v>
      </c>
      <c r="D481" s="11"/>
      <c r="E481" s="11"/>
      <c r="F481" s="10" t="s">
        <v>995</v>
      </c>
      <c r="G481" s="21">
        <f t="shared" ref="G481:I481" si="32">G480*0.2</f>
        <v>388</v>
      </c>
      <c r="H481" s="21">
        <f t="shared" si="32"/>
        <v>310.4</v>
      </c>
      <c r="I481" s="21">
        <f t="shared" si="32"/>
        <v>248.32</v>
      </c>
      <c r="J481" s="11"/>
    </row>
    <row r="482" s="2" customFormat="1" customHeight="1" spans="1:10">
      <c r="A482" s="10" t="s">
        <v>245</v>
      </c>
      <c r="B482" s="10" t="s">
        <v>1464</v>
      </c>
      <c r="C482" s="38" t="s">
        <v>1465</v>
      </c>
      <c r="D482" s="38" t="s">
        <v>1466</v>
      </c>
      <c r="E482" s="38" t="s">
        <v>1467</v>
      </c>
      <c r="F482" s="10" t="s">
        <v>995</v>
      </c>
      <c r="G482" s="21">
        <v>2265</v>
      </c>
      <c r="H482" s="21">
        <f t="shared" si="30"/>
        <v>1812</v>
      </c>
      <c r="I482" s="21">
        <f t="shared" si="31"/>
        <v>1449.6</v>
      </c>
      <c r="J482" s="11"/>
    </row>
    <row r="483" s="2" customFormat="1" customHeight="1" spans="1:10">
      <c r="A483" s="10" t="s">
        <v>245</v>
      </c>
      <c r="B483" s="10" t="s">
        <v>1468</v>
      </c>
      <c r="C483" s="11" t="s">
        <v>1469</v>
      </c>
      <c r="D483" s="11"/>
      <c r="E483" s="11"/>
      <c r="F483" s="10" t="s">
        <v>995</v>
      </c>
      <c r="G483" s="21">
        <f t="shared" ref="G483:I483" si="33">G482*0.2</f>
        <v>453</v>
      </c>
      <c r="H483" s="21">
        <f t="shared" si="33"/>
        <v>362.4</v>
      </c>
      <c r="I483" s="21">
        <f t="shared" si="33"/>
        <v>289.92</v>
      </c>
      <c r="J483" s="11"/>
    </row>
    <row r="484" s="2" customFormat="1" customHeight="1" spans="1:10">
      <c r="A484" s="10" t="s">
        <v>245</v>
      </c>
      <c r="B484" s="10" t="s">
        <v>1470</v>
      </c>
      <c r="C484" s="38" t="s">
        <v>1471</v>
      </c>
      <c r="D484" s="38" t="s">
        <v>1472</v>
      </c>
      <c r="E484" s="38" t="s">
        <v>1473</v>
      </c>
      <c r="F484" s="10" t="s">
        <v>995</v>
      </c>
      <c r="G484" s="21">
        <v>3174</v>
      </c>
      <c r="H484" s="21">
        <f t="shared" si="30"/>
        <v>2539.2</v>
      </c>
      <c r="I484" s="21">
        <f t="shared" si="31"/>
        <v>2031.36</v>
      </c>
      <c r="J484" s="11" t="s">
        <v>1474</v>
      </c>
    </row>
    <row r="485" s="2" customFormat="1" customHeight="1" spans="1:10">
      <c r="A485" s="10" t="s">
        <v>245</v>
      </c>
      <c r="B485" s="10" t="s">
        <v>1475</v>
      </c>
      <c r="C485" s="11" t="s">
        <v>1476</v>
      </c>
      <c r="D485" s="11"/>
      <c r="E485" s="11"/>
      <c r="F485" s="10" t="s">
        <v>995</v>
      </c>
      <c r="G485" s="21">
        <v>2170</v>
      </c>
      <c r="H485" s="21">
        <f t="shared" si="30"/>
        <v>1736</v>
      </c>
      <c r="I485" s="21">
        <f t="shared" si="31"/>
        <v>1388.8</v>
      </c>
      <c r="J485" s="11"/>
    </row>
    <row r="486" s="2" customFormat="1" customHeight="1" spans="1:10">
      <c r="A486" s="10" t="s">
        <v>245</v>
      </c>
      <c r="B486" s="10" t="s">
        <v>1477</v>
      </c>
      <c r="C486" s="11" t="s">
        <v>1478</v>
      </c>
      <c r="D486" s="11"/>
      <c r="E486" s="11"/>
      <c r="F486" s="10" t="s">
        <v>995</v>
      </c>
      <c r="G486" s="21">
        <f t="shared" ref="G486:I486" si="34">G484*0.2</f>
        <v>634.8</v>
      </c>
      <c r="H486" s="21">
        <f t="shared" si="34"/>
        <v>507.84</v>
      </c>
      <c r="I486" s="21">
        <f t="shared" si="34"/>
        <v>406.272</v>
      </c>
      <c r="J486" s="11"/>
    </row>
    <row r="487" s="2" customFormat="1" customHeight="1" spans="1:10">
      <c r="A487" s="10" t="s">
        <v>245</v>
      </c>
      <c r="B487" s="10" t="s">
        <v>1479</v>
      </c>
      <c r="C487" s="38" t="s">
        <v>1480</v>
      </c>
      <c r="D487" s="38" t="s">
        <v>1481</v>
      </c>
      <c r="E487" s="38" t="s">
        <v>1482</v>
      </c>
      <c r="F487" s="10" t="s">
        <v>995</v>
      </c>
      <c r="G487" s="21">
        <v>3032</v>
      </c>
      <c r="H487" s="21">
        <f t="shared" ref="H487:H490" si="35">G487*0.8</f>
        <v>2425.6</v>
      </c>
      <c r="I487" s="21">
        <f t="shared" ref="I487:I490" si="36">H487*0.8</f>
        <v>1940.48</v>
      </c>
      <c r="J487" s="11"/>
    </row>
    <row r="488" s="2" customFormat="1" customHeight="1" spans="1:10">
      <c r="A488" s="10" t="s">
        <v>245</v>
      </c>
      <c r="B488" s="10" t="s">
        <v>1483</v>
      </c>
      <c r="C488" s="11" t="s">
        <v>1484</v>
      </c>
      <c r="D488" s="11"/>
      <c r="E488" s="11"/>
      <c r="F488" s="10" t="s">
        <v>995</v>
      </c>
      <c r="G488" s="21">
        <f t="shared" ref="G488:I488" si="37">G487*0.2</f>
        <v>606.4</v>
      </c>
      <c r="H488" s="21">
        <f t="shared" si="37"/>
        <v>485.12</v>
      </c>
      <c r="I488" s="21">
        <f t="shared" si="37"/>
        <v>388.096</v>
      </c>
      <c r="J488" s="11"/>
    </row>
    <row r="489" s="2" customFormat="1" customHeight="1" spans="1:10">
      <c r="A489" s="10" t="s">
        <v>245</v>
      </c>
      <c r="B489" s="10" t="s">
        <v>1485</v>
      </c>
      <c r="C489" s="38" t="s">
        <v>1486</v>
      </c>
      <c r="D489" s="38" t="s">
        <v>1487</v>
      </c>
      <c r="E489" s="38" t="s">
        <v>1488</v>
      </c>
      <c r="F489" s="10" t="s">
        <v>995</v>
      </c>
      <c r="G489" s="21">
        <v>2580</v>
      </c>
      <c r="H489" s="21">
        <f t="shared" si="35"/>
        <v>2064</v>
      </c>
      <c r="I489" s="21">
        <f t="shared" si="36"/>
        <v>1651.2</v>
      </c>
      <c r="J489" s="11"/>
    </row>
    <row r="490" s="2" customFormat="1" customHeight="1" spans="1:10">
      <c r="A490" s="10" t="s">
        <v>245</v>
      </c>
      <c r="B490" s="10" t="s">
        <v>1489</v>
      </c>
      <c r="C490" s="11" t="s">
        <v>1490</v>
      </c>
      <c r="D490" s="11"/>
      <c r="E490" s="11"/>
      <c r="F490" s="10" t="s">
        <v>995</v>
      </c>
      <c r="G490" s="21">
        <v>661</v>
      </c>
      <c r="H490" s="21">
        <f t="shared" si="35"/>
        <v>528.8</v>
      </c>
      <c r="I490" s="21">
        <f t="shared" si="36"/>
        <v>423.04</v>
      </c>
      <c r="J490" s="11"/>
    </row>
    <row r="491" s="2" customFormat="1" customHeight="1" spans="1:10">
      <c r="A491" s="10" t="s">
        <v>245</v>
      </c>
      <c r="B491" s="10" t="s">
        <v>1491</v>
      </c>
      <c r="C491" s="11" t="s">
        <v>1492</v>
      </c>
      <c r="D491" s="11"/>
      <c r="E491" s="11"/>
      <c r="F491" s="10" t="s">
        <v>995</v>
      </c>
      <c r="G491" s="21">
        <f t="shared" ref="G491:I491" si="38">G489*0.2</f>
        <v>516</v>
      </c>
      <c r="H491" s="21">
        <f t="shared" si="38"/>
        <v>412.8</v>
      </c>
      <c r="I491" s="21">
        <f t="shared" si="38"/>
        <v>330.24</v>
      </c>
      <c r="J491" s="11"/>
    </row>
    <row r="492" s="2" customFormat="1" customHeight="1" spans="1:10">
      <c r="A492" s="10" t="s">
        <v>245</v>
      </c>
      <c r="B492" s="10" t="s">
        <v>1493</v>
      </c>
      <c r="C492" s="38" t="s">
        <v>1494</v>
      </c>
      <c r="D492" s="38" t="s">
        <v>1495</v>
      </c>
      <c r="E492" s="38" t="s">
        <v>1496</v>
      </c>
      <c r="F492" s="10" t="s">
        <v>995</v>
      </c>
      <c r="G492" s="21">
        <v>2580</v>
      </c>
      <c r="H492" s="21">
        <f>G492*0.8</f>
        <v>2064</v>
      </c>
      <c r="I492" s="21">
        <f>H492*0.8</f>
        <v>1651.2</v>
      </c>
      <c r="J492" s="11"/>
    </row>
    <row r="493" s="2" customFormat="1" customHeight="1" spans="1:10">
      <c r="A493" s="10" t="s">
        <v>245</v>
      </c>
      <c r="B493" s="10" t="s">
        <v>1497</v>
      </c>
      <c r="C493" s="11" t="s">
        <v>1498</v>
      </c>
      <c r="D493" s="11"/>
      <c r="E493" s="11"/>
      <c r="F493" s="10" t="s">
        <v>995</v>
      </c>
      <c r="G493" s="21">
        <v>661</v>
      </c>
      <c r="H493" s="21">
        <v>528.8</v>
      </c>
      <c r="I493" s="21">
        <v>423.04</v>
      </c>
      <c r="J493" s="11"/>
    </row>
    <row r="494" s="2" customFormat="1" customHeight="1" spans="1:10">
      <c r="A494" s="10" t="s">
        <v>245</v>
      </c>
      <c r="B494" s="10" t="s">
        <v>1499</v>
      </c>
      <c r="C494" s="11" t="s">
        <v>1500</v>
      </c>
      <c r="D494" s="11"/>
      <c r="E494" s="11"/>
      <c r="F494" s="10" t="s">
        <v>995</v>
      </c>
      <c r="G494" s="21">
        <f t="shared" ref="G494:I494" si="39">G492*0.2</f>
        <v>516</v>
      </c>
      <c r="H494" s="21">
        <f t="shared" si="39"/>
        <v>412.8</v>
      </c>
      <c r="I494" s="21">
        <f t="shared" si="39"/>
        <v>330.24</v>
      </c>
      <c r="J494" s="11"/>
    </row>
    <row r="495" s="2" customFormat="1" customHeight="1" spans="1:10">
      <c r="A495" s="10" t="s">
        <v>245</v>
      </c>
      <c r="B495" s="10" t="s">
        <v>1501</v>
      </c>
      <c r="C495" s="38" t="s">
        <v>1502</v>
      </c>
      <c r="D495" s="38" t="s">
        <v>1503</v>
      </c>
      <c r="E495" s="38" t="s">
        <v>1504</v>
      </c>
      <c r="F495" s="10" t="s">
        <v>102</v>
      </c>
      <c r="G495" s="21">
        <v>3635</v>
      </c>
      <c r="H495" s="21">
        <f t="shared" ref="H495:H500" si="40">G495*0.8</f>
        <v>2908</v>
      </c>
      <c r="I495" s="21">
        <f t="shared" ref="I495:I500" si="41">H495*0.8</f>
        <v>2326.4</v>
      </c>
      <c r="J495" s="11"/>
    </row>
    <row r="496" s="2" customFormat="1" customHeight="1" spans="1:10">
      <c r="A496" s="10" t="s">
        <v>245</v>
      </c>
      <c r="B496" s="10" t="s">
        <v>1505</v>
      </c>
      <c r="C496" s="11" t="s">
        <v>1506</v>
      </c>
      <c r="D496" s="11"/>
      <c r="E496" s="11"/>
      <c r="F496" s="10" t="s">
        <v>102</v>
      </c>
      <c r="G496" s="21">
        <v>3635</v>
      </c>
      <c r="H496" s="21">
        <v>2908</v>
      </c>
      <c r="I496" s="21">
        <v>2326.4</v>
      </c>
      <c r="J496" s="11"/>
    </row>
    <row r="497" s="2" customFormat="1" customHeight="1" spans="1:10">
      <c r="A497" s="10" t="s">
        <v>245</v>
      </c>
      <c r="B497" s="10" t="s">
        <v>1507</v>
      </c>
      <c r="C497" s="11" t="s">
        <v>1508</v>
      </c>
      <c r="D497" s="11"/>
      <c r="E497" s="11"/>
      <c r="F497" s="10" t="s">
        <v>102</v>
      </c>
      <c r="G497" s="21">
        <f t="shared" ref="G497:I497" si="42">G496*0.2</f>
        <v>727</v>
      </c>
      <c r="H497" s="21">
        <f t="shared" si="42"/>
        <v>581.6</v>
      </c>
      <c r="I497" s="21">
        <f t="shared" si="42"/>
        <v>465.28</v>
      </c>
      <c r="J497" s="11"/>
    </row>
    <row r="498" s="2" customFormat="1" customHeight="1" spans="1:10">
      <c r="A498" s="10" t="s">
        <v>245</v>
      </c>
      <c r="B498" s="10" t="s">
        <v>1509</v>
      </c>
      <c r="C498" s="38" t="s">
        <v>1510</v>
      </c>
      <c r="D498" s="38" t="s">
        <v>1511</v>
      </c>
      <c r="E498" s="38" t="s">
        <v>1512</v>
      </c>
      <c r="F498" s="10" t="s">
        <v>102</v>
      </c>
      <c r="G498" s="21">
        <v>2667</v>
      </c>
      <c r="H498" s="21">
        <f t="shared" si="40"/>
        <v>2133.6</v>
      </c>
      <c r="I498" s="21">
        <f t="shared" si="41"/>
        <v>1706.88</v>
      </c>
      <c r="J498" s="11"/>
    </row>
    <row r="499" s="2" customFormat="1" customHeight="1" spans="1:10">
      <c r="A499" s="10" t="s">
        <v>245</v>
      </c>
      <c r="B499" s="10" t="s">
        <v>1513</v>
      </c>
      <c r="C499" s="11" t="s">
        <v>1514</v>
      </c>
      <c r="D499" s="11"/>
      <c r="E499" s="11"/>
      <c r="F499" s="10" t="s">
        <v>102</v>
      </c>
      <c r="G499" s="21">
        <f t="shared" ref="G499:I499" si="43">G498*0.2</f>
        <v>533.4</v>
      </c>
      <c r="H499" s="21">
        <f t="shared" si="43"/>
        <v>426.72</v>
      </c>
      <c r="I499" s="21">
        <f t="shared" si="43"/>
        <v>341.376</v>
      </c>
      <c r="J499" s="11"/>
    </row>
    <row r="500" s="2" customFormat="1" customHeight="1" spans="1:10">
      <c r="A500" s="10" t="s">
        <v>245</v>
      </c>
      <c r="B500" s="10" t="s">
        <v>1515</v>
      </c>
      <c r="C500" s="38" t="s">
        <v>1516</v>
      </c>
      <c r="D500" s="38" t="s">
        <v>1517</v>
      </c>
      <c r="E500" s="38" t="s">
        <v>1518</v>
      </c>
      <c r="F500" s="10" t="s">
        <v>102</v>
      </c>
      <c r="G500" s="21">
        <v>3490</v>
      </c>
      <c r="H500" s="21">
        <f t="shared" si="40"/>
        <v>2792</v>
      </c>
      <c r="I500" s="21">
        <f t="shared" si="41"/>
        <v>2233.6</v>
      </c>
      <c r="J500" s="11"/>
    </row>
    <row r="501" s="2" customFormat="1" customHeight="1" spans="1:10">
      <c r="A501" s="10" t="s">
        <v>245</v>
      </c>
      <c r="B501" s="10" t="s">
        <v>1519</v>
      </c>
      <c r="C501" s="11" t="s">
        <v>1520</v>
      </c>
      <c r="D501" s="11"/>
      <c r="E501" s="11"/>
      <c r="F501" s="10" t="s">
        <v>102</v>
      </c>
      <c r="G501" s="21">
        <f t="shared" ref="G501:I501" si="44">G500*0.2</f>
        <v>698</v>
      </c>
      <c r="H501" s="21">
        <f t="shared" si="44"/>
        <v>558.4</v>
      </c>
      <c r="I501" s="21">
        <f t="shared" si="44"/>
        <v>446.72</v>
      </c>
      <c r="J501" s="11"/>
    </row>
    <row r="502" s="2" customFormat="1" customHeight="1" spans="1:10">
      <c r="A502" s="10" t="s">
        <v>245</v>
      </c>
      <c r="B502" s="10" t="s">
        <v>1521</v>
      </c>
      <c r="C502" s="38" t="s">
        <v>1522</v>
      </c>
      <c r="D502" s="38" t="s">
        <v>1523</v>
      </c>
      <c r="E502" s="38" t="s">
        <v>1524</v>
      </c>
      <c r="F502" s="10" t="s">
        <v>102</v>
      </c>
      <c r="G502" s="21">
        <v>713</v>
      </c>
      <c r="H502" s="21">
        <f>G502*0.8</f>
        <v>570.4</v>
      </c>
      <c r="I502" s="21">
        <f>H502*0.8</f>
        <v>456.32</v>
      </c>
      <c r="J502" s="11"/>
    </row>
    <row r="503" s="2" customFormat="1" customHeight="1" spans="1:10">
      <c r="A503" s="10" t="s">
        <v>245</v>
      </c>
      <c r="B503" s="10" t="s">
        <v>1525</v>
      </c>
      <c r="C503" s="11" t="s">
        <v>1526</v>
      </c>
      <c r="D503" s="11"/>
      <c r="E503" s="11"/>
      <c r="F503" s="10" t="s">
        <v>102</v>
      </c>
      <c r="G503" s="21">
        <f t="shared" ref="G503:I503" si="45">G502*0.2</f>
        <v>142.6</v>
      </c>
      <c r="H503" s="21">
        <f t="shared" si="45"/>
        <v>114.08</v>
      </c>
      <c r="I503" s="21">
        <f t="shared" si="45"/>
        <v>91.264</v>
      </c>
      <c r="J503" s="11"/>
    </row>
    <row r="504" s="2" customFormat="1" customHeight="1" spans="1:10">
      <c r="A504" s="10" t="s">
        <v>245</v>
      </c>
      <c r="B504" s="10" t="s">
        <v>1527</v>
      </c>
      <c r="C504" s="38" t="s">
        <v>1528</v>
      </c>
      <c r="D504" s="38" t="s">
        <v>1529</v>
      </c>
      <c r="E504" s="38" t="s">
        <v>1530</v>
      </c>
      <c r="F504" s="10" t="s">
        <v>102</v>
      </c>
      <c r="G504" s="21">
        <v>713</v>
      </c>
      <c r="H504" s="21">
        <v>570.4</v>
      </c>
      <c r="I504" s="21">
        <v>456.32</v>
      </c>
      <c r="J504" s="11"/>
    </row>
    <row r="505" s="2" customFormat="1" customHeight="1" spans="1:10">
      <c r="A505" s="10" t="s">
        <v>245</v>
      </c>
      <c r="B505" s="10" t="s">
        <v>1531</v>
      </c>
      <c r="C505" s="11" t="s">
        <v>1532</v>
      </c>
      <c r="D505" s="11"/>
      <c r="E505" s="11"/>
      <c r="F505" s="10" t="s">
        <v>102</v>
      </c>
      <c r="G505" s="21">
        <f t="shared" ref="G505:I505" si="46">G504*0.2</f>
        <v>142.6</v>
      </c>
      <c r="H505" s="21">
        <f t="shared" si="46"/>
        <v>114.08</v>
      </c>
      <c r="I505" s="21">
        <f t="shared" si="46"/>
        <v>91.264</v>
      </c>
      <c r="J505" s="11"/>
    </row>
    <row r="506" s="2" customFormat="1" customHeight="1" spans="1:10">
      <c r="A506" s="10" t="s">
        <v>245</v>
      </c>
      <c r="B506" s="10" t="s">
        <v>1533</v>
      </c>
      <c r="C506" s="38" t="s">
        <v>1534</v>
      </c>
      <c r="D506" s="38" t="s">
        <v>1535</v>
      </c>
      <c r="E506" s="38" t="s">
        <v>1536</v>
      </c>
      <c r="F506" s="10" t="s">
        <v>102</v>
      </c>
      <c r="G506" s="21">
        <v>1638</v>
      </c>
      <c r="H506" s="21">
        <f t="shared" ref="H506:H510" si="47">G506*0.8</f>
        <v>1310.4</v>
      </c>
      <c r="I506" s="21">
        <f t="shared" ref="I506:I510" si="48">H506*0.8</f>
        <v>1048.32</v>
      </c>
      <c r="J506" s="11"/>
    </row>
    <row r="507" s="2" customFormat="1" customHeight="1" spans="1:10">
      <c r="A507" s="10" t="s">
        <v>245</v>
      </c>
      <c r="B507" s="10" t="s">
        <v>1537</v>
      </c>
      <c r="C507" s="11" t="s">
        <v>1538</v>
      </c>
      <c r="D507" s="11"/>
      <c r="E507" s="11"/>
      <c r="F507" s="10" t="s">
        <v>102</v>
      </c>
      <c r="G507" s="21">
        <f t="shared" ref="G507:I507" si="49">G506*0.2</f>
        <v>327.6</v>
      </c>
      <c r="H507" s="21">
        <f t="shared" si="49"/>
        <v>262.08</v>
      </c>
      <c r="I507" s="21">
        <f t="shared" si="49"/>
        <v>209.664</v>
      </c>
      <c r="J507" s="11"/>
    </row>
    <row r="508" s="2" customFormat="1" customHeight="1" spans="1:10">
      <c r="A508" s="10" t="s">
        <v>245</v>
      </c>
      <c r="B508" s="10" t="s">
        <v>1539</v>
      </c>
      <c r="C508" s="11" t="s">
        <v>1540</v>
      </c>
      <c r="D508" s="38" t="s">
        <v>1541</v>
      </c>
      <c r="E508" s="38" t="s">
        <v>1542</v>
      </c>
      <c r="F508" s="10" t="s">
        <v>102</v>
      </c>
      <c r="G508" s="21">
        <v>48</v>
      </c>
      <c r="H508" s="21">
        <f t="shared" si="47"/>
        <v>38.4</v>
      </c>
      <c r="I508" s="21">
        <f t="shared" si="48"/>
        <v>30.72</v>
      </c>
      <c r="J508" s="11"/>
    </row>
    <row r="509" s="2" customFormat="1" customHeight="1" spans="1:10">
      <c r="A509" s="10" t="s">
        <v>245</v>
      </c>
      <c r="B509" s="10" t="s">
        <v>1543</v>
      </c>
      <c r="C509" s="11" t="s">
        <v>1544</v>
      </c>
      <c r="D509" s="11"/>
      <c r="E509" s="11"/>
      <c r="F509" s="10" t="s">
        <v>102</v>
      </c>
      <c r="G509" s="21">
        <f t="shared" ref="G509:I509" si="50">G508*0.2</f>
        <v>9.6</v>
      </c>
      <c r="H509" s="21">
        <f t="shared" si="50"/>
        <v>7.68</v>
      </c>
      <c r="I509" s="21">
        <f t="shared" si="50"/>
        <v>6.144</v>
      </c>
      <c r="J509" s="11"/>
    </row>
    <row r="510" s="2" customFormat="1" customHeight="1" spans="1:10">
      <c r="A510" s="10" t="s">
        <v>245</v>
      </c>
      <c r="B510" s="10" t="s">
        <v>1545</v>
      </c>
      <c r="C510" s="38" t="s">
        <v>1546</v>
      </c>
      <c r="D510" s="38" t="s">
        <v>1547</v>
      </c>
      <c r="E510" s="38" t="s">
        <v>868</v>
      </c>
      <c r="F510" s="10" t="s">
        <v>102</v>
      </c>
      <c r="G510" s="21">
        <v>1600</v>
      </c>
      <c r="H510" s="21">
        <f t="shared" si="47"/>
        <v>1280</v>
      </c>
      <c r="I510" s="21">
        <f t="shared" si="48"/>
        <v>1024</v>
      </c>
      <c r="J510" s="11"/>
    </row>
    <row r="511" s="2" customFormat="1" customHeight="1" spans="1:10">
      <c r="A511" s="10" t="s">
        <v>245</v>
      </c>
      <c r="B511" s="10" t="s">
        <v>1548</v>
      </c>
      <c r="C511" s="11" t="s">
        <v>1549</v>
      </c>
      <c r="D511" s="11"/>
      <c r="E511" s="11"/>
      <c r="F511" s="10" t="s">
        <v>102</v>
      </c>
      <c r="G511" s="21">
        <f t="shared" ref="G511:I511" si="51">G510*0.2</f>
        <v>320</v>
      </c>
      <c r="H511" s="21">
        <f t="shared" si="51"/>
        <v>256</v>
      </c>
      <c r="I511" s="21">
        <f t="shared" si="51"/>
        <v>204.8</v>
      </c>
      <c r="J511" s="11"/>
    </row>
    <row r="512" s="2" customFormat="1" customHeight="1" spans="1:10">
      <c r="A512" s="10" t="s">
        <v>245</v>
      </c>
      <c r="B512" s="10" t="s">
        <v>1550</v>
      </c>
      <c r="C512" s="38" t="s">
        <v>1551</v>
      </c>
      <c r="D512" s="38" t="s">
        <v>1552</v>
      </c>
      <c r="E512" s="38" t="s">
        <v>1553</v>
      </c>
      <c r="F512" s="10" t="s">
        <v>102</v>
      </c>
      <c r="G512" s="21">
        <v>1940</v>
      </c>
      <c r="H512" s="21">
        <f t="shared" ref="H512:H515" si="52">G512*0.8</f>
        <v>1552</v>
      </c>
      <c r="I512" s="21">
        <f t="shared" ref="I512:I515" si="53">H512*0.8</f>
        <v>1241.6</v>
      </c>
      <c r="J512" s="11"/>
    </row>
    <row r="513" s="2" customFormat="1" customHeight="1" spans="1:10">
      <c r="A513" s="10" t="s">
        <v>245</v>
      </c>
      <c r="B513" s="10" t="s">
        <v>1554</v>
      </c>
      <c r="C513" s="11" t="s">
        <v>1555</v>
      </c>
      <c r="D513" s="11"/>
      <c r="E513" s="11"/>
      <c r="F513" s="10" t="s">
        <v>102</v>
      </c>
      <c r="G513" s="21">
        <f t="shared" ref="G513:I513" si="54">G512*0.2</f>
        <v>388</v>
      </c>
      <c r="H513" s="21">
        <f t="shared" si="54"/>
        <v>310.4</v>
      </c>
      <c r="I513" s="21">
        <f t="shared" si="54"/>
        <v>248.32</v>
      </c>
      <c r="J513" s="11"/>
    </row>
    <row r="514" s="2" customFormat="1" customHeight="1" spans="1:10">
      <c r="A514" s="10" t="s">
        <v>245</v>
      </c>
      <c r="B514" s="10" t="s">
        <v>1556</v>
      </c>
      <c r="C514" s="38" t="s">
        <v>1557</v>
      </c>
      <c r="D514" s="38" t="s">
        <v>1558</v>
      </c>
      <c r="E514" s="38" t="s">
        <v>605</v>
      </c>
      <c r="F514" s="10" t="s">
        <v>102</v>
      </c>
      <c r="G514" s="21">
        <v>2000</v>
      </c>
      <c r="H514" s="21">
        <f t="shared" si="52"/>
        <v>1600</v>
      </c>
      <c r="I514" s="21">
        <f t="shared" si="53"/>
        <v>1280</v>
      </c>
      <c r="J514" s="11"/>
    </row>
    <row r="515" s="2" customFormat="1" customHeight="1" spans="1:10">
      <c r="A515" s="10" t="s">
        <v>245</v>
      </c>
      <c r="B515" s="10" t="s">
        <v>1559</v>
      </c>
      <c r="C515" s="11" t="s">
        <v>1560</v>
      </c>
      <c r="D515" s="11"/>
      <c r="E515" s="11"/>
      <c r="F515" s="10" t="s">
        <v>102</v>
      </c>
      <c r="G515" s="21">
        <v>500</v>
      </c>
      <c r="H515" s="21">
        <f t="shared" si="52"/>
        <v>400</v>
      </c>
      <c r="I515" s="21">
        <f t="shared" si="53"/>
        <v>320</v>
      </c>
      <c r="J515" s="11"/>
    </row>
    <row r="516" s="2" customFormat="1" customHeight="1" spans="1:10">
      <c r="A516" s="10" t="s">
        <v>245</v>
      </c>
      <c r="B516" s="10" t="s">
        <v>1561</v>
      </c>
      <c r="C516" s="11" t="s">
        <v>1562</v>
      </c>
      <c r="D516" s="11"/>
      <c r="E516" s="11"/>
      <c r="F516" s="10" t="s">
        <v>102</v>
      </c>
      <c r="G516" s="21">
        <f t="shared" ref="G516:I516" si="55">G514*0.2</f>
        <v>400</v>
      </c>
      <c r="H516" s="21">
        <f t="shared" si="55"/>
        <v>320</v>
      </c>
      <c r="I516" s="21">
        <f t="shared" si="55"/>
        <v>256</v>
      </c>
      <c r="J516" s="11"/>
    </row>
    <row r="517" s="2" customFormat="1" customHeight="1" spans="1:10">
      <c r="A517" s="10" t="s">
        <v>245</v>
      </c>
      <c r="B517" s="10" t="s">
        <v>1563</v>
      </c>
      <c r="C517" s="38" t="s">
        <v>1564</v>
      </c>
      <c r="D517" s="38" t="s">
        <v>1565</v>
      </c>
      <c r="E517" s="38" t="s">
        <v>605</v>
      </c>
      <c r="F517" s="10" t="s">
        <v>102</v>
      </c>
      <c r="G517" s="21">
        <v>3230</v>
      </c>
      <c r="H517" s="21">
        <f t="shared" ref="H517:H520" si="56">G517*0.8</f>
        <v>2584</v>
      </c>
      <c r="I517" s="21">
        <f t="shared" ref="I517:I520" si="57">H517*0.8</f>
        <v>2067.2</v>
      </c>
      <c r="J517" s="11"/>
    </row>
    <row r="518" s="2" customFormat="1" customHeight="1" spans="1:10">
      <c r="A518" s="10" t="s">
        <v>245</v>
      </c>
      <c r="B518" s="10" t="s">
        <v>1566</v>
      </c>
      <c r="C518" s="11" t="s">
        <v>1567</v>
      </c>
      <c r="D518" s="11"/>
      <c r="E518" s="11"/>
      <c r="F518" s="10" t="s">
        <v>102</v>
      </c>
      <c r="G518" s="21">
        <f t="shared" ref="G518:I518" si="58">G517*0.2</f>
        <v>646</v>
      </c>
      <c r="H518" s="21">
        <f t="shared" si="58"/>
        <v>516.8</v>
      </c>
      <c r="I518" s="21">
        <f t="shared" si="58"/>
        <v>413.44</v>
      </c>
      <c r="J518" s="11"/>
    </row>
    <row r="519" s="2" customFormat="1" customHeight="1" spans="1:10">
      <c r="A519" s="10" t="s">
        <v>245</v>
      </c>
      <c r="B519" s="10" t="s">
        <v>1568</v>
      </c>
      <c r="C519" s="38" t="s">
        <v>1569</v>
      </c>
      <c r="D519" s="38" t="s">
        <v>1570</v>
      </c>
      <c r="E519" s="38" t="s">
        <v>1571</v>
      </c>
      <c r="F519" s="10" t="s">
        <v>102</v>
      </c>
      <c r="G519" s="21">
        <v>4569</v>
      </c>
      <c r="H519" s="21">
        <f t="shared" si="56"/>
        <v>3655.2</v>
      </c>
      <c r="I519" s="21">
        <f t="shared" si="57"/>
        <v>2924.16</v>
      </c>
      <c r="J519" s="11" t="s">
        <v>1572</v>
      </c>
    </row>
    <row r="520" s="2" customFormat="1" customHeight="1" spans="1:10">
      <c r="A520" s="10" t="s">
        <v>245</v>
      </c>
      <c r="B520" s="10" t="s">
        <v>1573</v>
      </c>
      <c r="C520" s="11" t="s">
        <v>1574</v>
      </c>
      <c r="D520" s="11"/>
      <c r="E520" s="11"/>
      <c r="F520" s="10" t="s">
        <v>102</v>
      </c>
      <c r="G520" s="21">
        <v>914</v>
      </c>
      <c r="H520" s="21">
        <f t="shared" si="56"/>
        <v>731.2</v>
      </c>
      <c r="I520" s="21">
        <f t="shared" si="57"/>
        <v>584.96</v>
      </c>
      <c r="J520" s="11"/>
    </row>
    <row r="521" s="2" customFormat="1" customHeight="1" spans="1:10">
      <c r="A521" s="10" t="s">
        <v>245</v>
      </c>
      <c r="B521" s="10" t="s">
        <v>1575</v>
      </c>
      <c r="C521" s="11" t="s">
        <v>1576</v>
      </c>
      <c r="D521" s="11"/>
      <c r="E521" s="11"/>
      <c r="F521" s="10" t="s">
        <v>102</v>
      </c>
      <c r="G521" s="21">
        <f t="shared" ref="G521:I521" si="59">G519*0.2</f>
        <v>913.8</v>
      </c>
      <c r="H521" s="21">
        <f t="shared" si="59"/>
        <v>731.04</v>
      </c>
      <c r="I521" s="21">
        <f t="shared" si="59"/>
        <v>584.832</v>
      </c>
      <c r="J521" s="11"/>
    </row>
    <row r="522" s="2" customFormat="1" customHeight="1" spans="1:10">
      <c r="A522" s="10" t="s">
        <v>245</v>
      </c>
      <c r="B522" s="10" t="s">
        <v>1577</v>
      </c>
      <c r="C522" s="38" t="s">
        <v>1578</v>
      </c>
      <c r="D522" s="38" t="s">
        <v>1579</v>
      </c>
      <c r="E522" s="38" t="s">
        <v>1580</v>
      </c>
      <c r="F522" s="10" t="s">
        <v>102</v>
      </c>
      <c r="G522" s="21">
        <v>800</v>
      </c>
      <c r="H522" s="21">
        <f t="shared" ref="H522:H526" si="60">G522*0.8</f>
        <v>640</v>
      </c>
      <c r="I522" s="21">
        <f t="shared" ref="I522:I526" si="61">H522*0.8</f>
        <v>512</v>
      </c>
      <c r="J522" s="11"/>
    </row>
    <row r="523" s="2" customFormat="1" customHeight="1" spans="1:10">
      <c r="A523" s="10" t="s">
        <v>245</v>
      </c>
      <c r="B523" s="10" t="s">
        <v>1581</v>
      </c>
      <c r="C523" s="11" t="s">
        <v>1582</v>
      </c>
      <c r="D523" s="11"/>
      <c r="E523" s="11"/>
      <c r="F523" s="10" t="s">
        <v>102</v>
      </c>
      <c r="G523" s="21">
        <f t="shared" ref="G523:I523" si="62">G522*0.2</f>
        <v>160</v>
      </c>
      <c r="H523" s="21">
        <f t="shared" si="62"/>
        <v>128</v>
      </c>
      <c r="I523" s="21">
        <f t="shared" si="62"/>
        <v>102.4</v>
      </c>
      <c r="J523" s="11"/>
    </row>
    <row r="524" s="2" customFormat="1" customHeight="1" spans="1:10">
      <c r="A524" s="10" t="s">
        <v>245</v>
      </c>
      <c r="B524" s="10" t="s">
        <v>1583</v>
      </c>
      <c r="C524" s="38" t="s">
        <v>1584</v>
      </c>
      <c r="D524" s="38" t="s">
        <v>1585</v>
      </c>
      <c r="E524" s="38" t="s">
        <v>1530</v>
      </c>
      <c r="F524" s="10" t="s">
        <v>102</v>
      </c>
      <c r="G524" s="21">
        <v>800</v>
      </c>
      <c r="H524" s="21">
        <f t="shared" si="60"/>
        <v>640</v>
      </c>
      <c r="I524" s="21">
        <f t="shared" si="61"/>
        <v>512</v>
      </c>
      <c r="J524" s="11"/>
    </row>
    <row r="525" s="2" customFormat="1" customHeight="1" spans="1:10">
      <c r="A525" s="10" t="s">
        <v>245</v>
      </c>
      <c r="B525" s="10" t="s">
        <v>1586</v>
      </c>
      <c r="C525" s="11" t="s">
        <v>1587</v>
      </c>
      <c r="D525" s="11"/>
      <c r="E525" s="11"/>
      <c r="F525" s="10" t="s">
        <v>102</v>
      </c>
      <c r="G525" s="21">
        <f t="shared" ref="G525:I525" si="63">G524*0.2</f>
        <v>160</v>
      </c>
      <c r="H525" s="21">
        <f t="shared" si="63"/>
        <v>128</v>
      </c>
      <c r="I525" s="21">
        <f t="shared" si="63"/>
        <v>102.4</v>
      </c>
      <c r="J525" s="11"/>
    </row>
    <row r="526" s="2" customFormat="1" customHeight="1" spans="1:10">
      <c r="A526" s="10" t="s">
        <v>245</v>
      </c>
      <c r="B526" s="10" t="s">
        <v>1588</v>
      </c>
      <c r="C526" s="38" t="s">
        <v>1589</v>
      </c>
      <c r="D526" s="38" t="s">
        <v>1590</v>
      </c>
      <c r="E526" s="38" t="s">
        <v>1591</v>
      </c>
      <c r="F526" s="10" t="s">
        <v>102</v>
      </c>
      <c r="G526" s="21">
        <v>1381</v>
      </c>
      <c r="H526" s="21">
        <f t="shared" si="60"/>
        <v>1104.8</v>
      </c>
      <c r="I526" s="21">
        <f t="shared" si="61"/>
        <v>883.84</v>
      </c>
      <c r="J526" s="11"/>
    </row>
    <row r="527" s="2" customFormat="1" customHeight="1" spans="1:10">
      <c r="A527" s="10" t="s">
        <v>245</v>
      </c>
      <c r="B527" s="10" t="s">
        <v>1592</v>
      </c>
      <c r="C527" s="11" t="s">
        <v>1593</v>
      </c>
      <c r="D527" s="11"/>
      <c r="E527" s="11"/>
      <c r="F527" s="10" t="s">
        <v>102</v>
      </c>
      <c r="G527" s="21">
        <f t="shared" ref="G527:I527" si="64">G526*0.2</f>
        <v>276.2</v>
      </c>
      <c r="H527" s="21">
        <f t="shared" si="64"/>
        <v>220.96</v>
      </c>
      <c r="I527" s="21">
        <f t="shared" si="64"/>
        <v>176.768</v>
      </c>
      <c r="J527" s="11"/>
    </row>
    <row r="528" s="2" customFormat="1" customHeight="1" spans="1:10">
      <c r="A528" s="10" t="s">
        <v>245</v>
      </c>
      <c r="B528" s="10" t="s">
        <v>1594</v>
      </c>
      <c r="C528" s="38" t="s">
        <v>1595</v>
      </c>
      <c r="D528" s="38" t="s">
        <v>1596</v>
      </c>
      <c r="E528" s="38" t="s">
        <v>1597</v>
      </c>
      <c r="F528" s="10" t="s">
        <v>102</v>
      </c>
      <c r="G528" s="21">
        <v>2477</v>
      </c>
      <c r="H528" s="21">
        <f t="shared" ref="H528:H532" si="65">G528*0.8</f>
        <v>1981.6</v>
      </c>
      <c r="I528" s="21">
        <f t="shared" ref="I528:I532" si="66">H528*0.8</f>
        <v>1585.28</v>
      </c>
      <c r="J528" s="11"/>
    </row>
    <row r="529" s="2" customFormat="1" customHeight="1" spans="1:10">
      <c r="A529" s="10" t="s">
        <v>245</v>
      </c>
      <c r="B529" s="10" t="s">
        <v>1598</v>
      </c>
      <c r="C529" s="11" t="s">
        <v>1599</v>
      </c>
      <c r="D529" s="11"/>
      <c r="E529" s="11"/>
      <c r="F529" s="10" t="s">
        <v>102</v>
      </c>
      <c r="G529" s="21">
        <f t="shared" ref="G529:I529" si="67">G528*0.2</f>
        <v>495.4</v>
      </c>
      <c r="H529" s="21">
        <f t="shared" si="67"/>
        <v>396.32</v>
      </c>
      <c r="I529" s="21">
        <f t="shared" si="67"/>
        <v>317.056</v>
      </c>
      <c r="J529" s="11"/>
    </row>
    <row r="530" s="2" customFormat="1" customHeight="1" spans="1:10">
      <c r="A530" s="10" t="s">
        <v>245</v>
      </c>
      <c r="B530" s="10" t="s">
        <v>1600</v>
      </c>
      <c r="C530" s="38" t="s">
        <v>1601</v>
      </c>
      <c r="D530" s="38" t="s">
        <v>1602</v>
      </c>
      <c r="E530" s="38" t="s">
        <v>1603</v>
      </c>
      <c r="F530" s="10" t="s">
        <v>102</v>
      </c>
      <c r="G530" s="21">
        <v>97</v>
      </c>
      <c r="H530" s="21">
        <f t="shared" si="65"/>
        <v>77.6</v>
      </c>
      <c r="I530" s="21">
        <f t="shared" si="66"/>
        <v>62.08</v>
      </c>
      <c r="J530" s="11"/>
    </row>
    <row r="531" s="2" customFormat="1" customHeight="1" spans="1:10">
      <c r="A531" s="10" t="s">
        <v>245</v>
      </c>
      <c r="B531" s="10" t="s">
        <v>1604</v>
      </c>
      <c r="C531" s="11" t="s">
        <v>1605</v>
      </c>
      <c r="D531" s="11"/>
      <c r="E531" s="11"/>
      <c r="F531" s="10" t="s">
        <v>102</v>
      </c>
      <c r="G531" s="21">
        <f t="shared" ref="G531:I531" si="68">G530*0.2</f>
        <v>19.4</v>
      </c>
      <c r="H531" s="21">
        <f t="shared" si="68"/>
        <v>15.52</v>
      </c>
      <c r="I531" s="21">
        <f t="shared" si="68"/>
        <v>12.416</v>
      </c>
      <c r="J531" s="11"/>
    </row>
    <row r="532" s="2" customFormat="1" customHeight="1" spans="1:10">
      <c r="A532" s="10" t="s">
        <v>245</v>
      </c>
      <c r="B532" s="10" t="s">
        <v>1606</v>
      </c>
      <c r="C532" s="38" t="s">
        <v>1607</v>
      </c>
      <c r="D532" s="38" t="s">
        <v>1608</v>
      </c>
      <c r="E532" s="38" t="s">
        <v>1609</v>
      </c>
      <c r="F532" s="10" t="s">
        <v>102</v>
      </c>
      <c r="G532" s="21">
        <v>1971</v>
      </c>
      <c r="H532" s="21">
        <f t="shared" si="65"/>
        <v>1576.8</v>
      </c>
      <c r="I532" s="21">
        <f t="shared" si="66"/>
        <v>1261.44</v>
      </c>
      <c r="J532" s="11"/>
    </row>
    <row r="533" s="2" customFormat="1" customHeight="1" spans="1:10">
      <c r="A533" s="10" t="s">
        <v>245</v>
      </c>
      <c r="B533" s="10" t="s">
        <v>1610</v>
      </c>
      <c r="C533" s="11" t="s">
        <v>1611</v>
      </c>
      <c r="D533" s="11"/>
      <c r="E533" s="11"/>
      <c r="F533" s="10" t="s">
        <v>102</v>
      </c>
      <c r="G533" s="21">
        <f t="shared" ref="G533:I533" si="69">G532*0.2</f>
        <v>394.2</v>
      </c>
      <c r="H533" s="21">
        <f t="shared" si="69"/>
        <v>315.36</v>
      </c>
      <c r="I533" s="21">
        <f t="shared" si="69"/>
        <v>252.288</v>
      </c>
      <c r="J533" s="11"/>
    </row>
    <row r="534" s="2" customFormat="1" customHeight="1" spans="1:10">
      <c r="A534" s="10" t="s">
        <v>245</v>
      </c>
      <c r="B534" s="10" t="s">
        <v>1612</v>
      </c>
      <c r="C534" s="38" t="s">
        <v>1613</v>
      </c>
      <c r="D534" s="38" t="s">
        <v>1614</v>
      </c>
      <c r="E534" s="38" t="s">
        <v>1609</v>
      </c>
      <c r="F534" s="10" t="s">
        <v>102</v>
      </c>
      <c r="G534" s="21">
        <v>2390</v>
      </c>
      <c r="H534" s="21">
        <f t="shared" ref="H534:H538" si="70">G534*0.8</f>
        <v>1912</v>
      </c>
      <c r="I534" s="21">
        <f t="shared" ref="I534:I538" si="71">H534*0.8</f>
        <v>1529.6</v>
      </c>
      <c r="J534" s="11" t="s">
        <v>1615</v>
      </c>
    </row>
    <row r="535" s="2" customFormat="1" customHeight="1" spans="1:10">
      <c r="A535" s="10" t="s">
        <v>245</v>
      </c>
      <c r="B535" s="10" t="s">
        <v>1616</v>
      </c>
      <c r="C535" s="11" t="s">
        <v>1617</v>
      </c>
      <c r="D535" s="11"/>
      <c r="E535" s="11"/>
      <c r="F535" s="10" t="s">
        <v>102</v>
      </c>
      <c r="G535" s="21">
        <f t="shared" ref="G535:I535" si="72">G534*0.2</f>
        <v>478</v>
      </c>
      <c r="H535" s="21">
        <f t="shared" si="72"/>
        <v>382.4</v>
      </c>
      <c r="I535" s="21">
        <f t="shared" si="72"/>
        <v>305.92</v>
      </c>
      <c r="J535" s="11"/>
    </row>
    <row r="536" s="2" customFormat="1" customHeight="1" spans="1:10">
      <c r="A536" s="10" t="s">
        <v>245</v>
      </c>
      <c r="B536" s="10" t="s">
        <v>1618</v>
      </c>
      <c r="C536" s="38" t="s">
        <v>1619</v>
      </c>
      <c r="D536" s="38" t="s">
        <v>1620</v>
      </c>
      <c r="E536" s="38" t="s">
        <v>1621</v>
      </c>
      <c r="F536" s="10" t="s">
        <v>102</v>
      </c>
      <c r="G536" s="21">
        <v>3533</v>
      </c>
      <c r="H536" s="21">
        <f t="shared" si="70"/>
        <v>2826.4</v>
      </c>
      <c r="I536" s="21">
        <f t="shared" si="71"/>
        <v>2261.12</v>
      </c>
      <c r="J536" s="11"/>
    </row>
    <row r="537" s="2" customFormat="1" customHeight="1" spans="1:10">
      <c r="A537" s="10" t="s">
        <v>245</v>
      </c>
      <c r="B537" s="10" t="s">
        <v>1622</v>
      </c>
      <c r="C537" s="11" t="s">
        <v>1623</v>
      </c>
      <c r="D537" s="11"/>
      <c r="E537" s="11"/>
      <c r="F537" s="10" t="s">
        <v>102</v>
      </c>
      <c r="G537" s="21">
        <v>350</v>
      </c>
      <c r="H537" s="21">
        <f t="shared" si="70"/>
        <v>280</v>
      </c>
      <c r="I537" s="21">
        <f t="shared" si="71"/>
        <v>224</v>
      </c>
      <c r="J537" s="11"/>
    </row>
    <row r="538" s="2" customFormat="1" customHeight="1" spans="1:10">
      <c r="A538" s="10" t="s">
        <v>245</v>
      </c>
      <c r="B538" s="10" t="s">
        <v>1624</v>
      </c>
      <c r="C538" s="11" t="s">
        <v>1625</v>
      </c>
      <c r="D538" s="11"/>
      <c r="E538" s="11"/>
      <c r="F538" s="10" t="s">
        <v>102</v>
      </c>
      <c r="G538" s="21">
        <v>-1713</v>
      </c>
      <c r="H538" s="21">
        <f t="shared" si="70"/>
        <v>-1370.4</v>
      </c>
      <c r="I538" s="21">
        <f t="shared" si="71"/>
        <v>-1096.32</v>
      </c>
      <c r="J538" s="11"/>
    </row>
    <row r="539" s="2" customFormat="1" customHeight="1" spans="1:10">
      <c r="A539" s="10" t="s">
        <v>245</v>
      </c>
      <c r="B539" s="10" t="s">
        <v>1626</v>
      </c>
      <c r="C539" s="11" t="s">
        <v>1627</v>
      </c>
      <c r="D539" s="11"/>
      <c r="E539" s="11"/>
      <c r="F539" s="10" t="s">
        <v>102</v>
      </c>
      <c r="G539" s="21">
        <f t="shared" ref="G539:I539" si="73">G536*0.2</f>
        <v>706.6</v>
      </c>
      <c r="H539" s="21">
        <f t="shared" si="73"/>
        <v>565.28</v>
      </c>
      <c r="I539" s="21">
        <f t="shared" si="73"/>
        <v>452.224</v>
      </c>
      <c r="J539" s="11"/>
    </row>
    <row r="540" s="2" customFormat="1" customHeight="1" spans="1:10">
      <c r="A540" s="10" t="s">
        <v>245</v>
      </c>
      <c r="B540" s="10" t="s">
        <v>1628</v>
      </c>
      <c r="C540" s="38" t="s">
        <v>1629</v>
      </c>
      <c r="D540" s="38" t="s">
        <v>1630</v>
      </c>
      <c r="E540" s="38" t="s">
        <v>1631</v>
      </c>
      <c r="F540" s="10" t="s">
        <v>102</v>
      </c>
      <c r="G540" s="21">
        <v>2464</v>
      </c>
      <c r="H540" s="21">
        <f t="shared" ref="H540:H544" si="74">G540*0.8</f>
        <v>1971.2</v>
      </c>
      <c r="I540" s="21">
        <f t="shared" ref="I540:I544" si="75">H540*0.8</f>
        <v>1576.96</v>
      </c>
      <c r="J540" s="11"/>
    </row>
    <row r="541" s="2" customFormat="1" customHeight="1" spans="1:10">
      <c r="A541" s="10" t="s">
        <v>245</v>
      </c>
      <c r="B541" s="10" t="s">
        <v>1632</v>
      </c>
      <c r="C541" s="11" t="s">
        <v>1633</v>
      </c>
      <c r="D541" s="11"/>
      <c r="E541" s="11"/>
      <c r="F541" s="10" t="s">
        <v>102</v>
      </c>
      <c r="G541" s="21">
        <f t="shared" ref="G541:I541" si="76">G540*0.2</f>
        <v>492.8</v>
      </c>
      <c r="H541" s="21">
        <f t="shared" si="76"/>
        <v>394.24</v>
      </c>
      <c r="I541" s="21">
        <f t="shared" si="76"/>
        <v>315.392</v>
      </c>
      <c r="J541" s="11"/>
    </row>
    <row r="542" s="2" customFormat="1" customHeight="1" spans="1:10">
      <c r="A542" s="10" t="s">
        <v>245</v>
      </c>
      <c r="B542" s="10" t="s">
        <v>1634</v>
      </c>
      <c r="C542" s="38" t="s">
        <v>1635</v>
      </c>
      <c r="D542" s="38" t="s">
        <v>1636</v>
      </c>
      <c r="E542" s="38" t="s">
        <v>1631</v>
      </c>
      <c r="F542" s="10" t="s">
        <v>102</v>
      </c>
      <c r="G542" s="21">
        <v>2965</v>
      </c>
      <c r="H542" s="21">
        <f t="shared" si="74"/>
        <v>2372</v>
      </c>
      <c r="I542" s="21">
        <f t="shared" si="75"/>
        <v>1897.6</v>
      </c>
      <c r="J542" s="11" t="s">
        <v>1637</v>
      </c>
    </row>
    <row r="543" s="2" customFormat="1" customHeight="1" spans="1:10">
      <c r="A543" s="10" t="s">
        <v>245</v>
      </c>
      <c r="B543" s="10" t="s">
        <v>1638</v>
      </c>
      <c r="C543" s="11" t="s">
        <v>1639</v>
      </c>
      <c r="D543" s="11"/>
      <c r="E543" s="11"/>
      <c r="F543" s="10" t="s">
        <v>102</v>
      </c>
      <c r="G543" s="21">
        <f t="shared" ref="G543:I543" si="77">G542*0.2</f>
        <v>593</v>
      </c>
      <c r="H543" s="21">
        <f t="shared" si="77"/>
        <v>474.4</v>
      </c>
      <c r="I543" s="21">
        <f t="shared" si="77"/>
        <v>379.52</v>
      </c>
      <c r="J543" s="11"/>
    </row>
    <row r="544" s="2" customFormat="1" customHeight="1" spans="1:10">
      <c r="A544" s="10" t="s">
        <v>245</v>
      </c>
      <c r="B544" s="10" t="s">
        <v>1640</v>
      </c>
      <c r="C544" s="38" t="s">
        <v>1641</v>
      </c>
      <c r="D544" s="38" t="s">
        <v>1642</v>
      </c>
      <c r="E544" s="38" t="s">
        <v>1643</v>
      </c>
      <c r="F544" s="10" t="s">
        <v>102</v>
      </c>
      <c r="G544" s="21">
        <v>1796</v>
      </c>
      <c r="H544" s="21">
        <f t="shared" si="74"/>
        <v>1436.8</v>
      </c>
      <c r="I544" s="21">
        <f t="shared" si="75"/>
        <v>1149.44</v>
      </c>
      <c r="J544" s="11" t="s">
        <v>1644</v>
      </c>
    </row>
    <row r="545" s="2" customFormat="1" customHeight="1" spans="1:10">
      <c r="A545" s="10" t="s">
        <v>245</v>
      </c>
      <c r="B545" s="10" t="s">
        <v>1645</v>
      </c>
      <c r="C545" s="11" t="s">
        <v>1646</v>
      </c>
      <c r="D545" s="11"/>
      <c r="E545" s="11"/>
      <c r="F545" s="10" t="s">
        <v>102</v>
      </c>
      <c r="G545" s="21">
        <f t="shared" ref="G545:I545" si="78">G544*0.2</f>
        <v>359.2</v>
      </c>
      <c r="H545" s="21">
        <f t="shared" si="78"/>
        <v>287.36</v>
      </c>
      <c r="I545" s="21">
        <f t="shared" si="78"/>
        <v>229.888</v>
      </c>
      <c r="J545" s="11"/>
    </row>
    <row r="546" s="2" customFormat="1" customHeight="1" spans="1:10">
      <c r="A546" s="10" t="s">
        <v>245</v>
      </c>
      <c r="B546" s="10" t="s">
        <v>1647</v>
      </c>
      <c r="C546" s="38" t="s">
        <v>1648</v>
      </c>
      <c r="D546" s="38" t="s">
        <v>1649</v>
      </c>
      <c r="E546" s="38" t="s">
        <v>1650</v>
      </c>
      <c r="F546" s="10" t="s">
        <v>102</v>
      </c>
      <c r="G546" s="21">
        <v>1796</v>
      </c>
      <c r="H546" s="21">
        <f t="shared" ref="H546:H551" si="79">G546*0.8</f>
        <v>1436.8</v>
      </c>
      <c r="I546" s="21">
        <f t="shared" ref="I546:I551" si="80">H546*0.8</f>
        <v>1149.44</v>
      </c>
      <c r="J546" s="11" t="s">
        <v>1644</v>
      </c>
    </row>
    <row r="547" s="2" customFormat="1" customHeight="1" spans="1:10">
      <c r="A547" s="10" t="s">
        <v>245</v>
      </c>
      <c r="B547" s="10" t="s">
        <v>1651</v>
      </c>
      <c r="C547" s="11" t="s">
        <v>1652</v>
      </c>
      <c r="D547" s="11"/>
      <c r="E547" s="11"/>
      <c r="F547" s="10" t="s">
        <v>102</v>
      </c>
      <c r="G547" s="21">
        <f t="shared" ref="G547:I547" si="81">G546*0.2</f>
        <v>359.2</v>
      </c>
      <c r="H547" s="21">
        <f t="shared" si="81"/>
        <v>287.36</v>
      </c>
      <c r="I547" s="21">
        <f t="shared" si="81"/>
        <v>229.888</v>
      </c>
      <c r="J547" s="11"/>
    </row>
    <row r="548" s="2" customFormat="1" customHeight="1" spans="1:10">
      <c r="A548" s="10" t="s">
        <v>245</v>
      </c>
      <c r="B548" s="10" t="s">
        <v>1653</v>
      </c>
      <c r="C548" s="38" t="s">
        <v>1654</v>
      </c>
      <c r="D548" s="38" t="s">
        <v>1655</v>
      </c>
      <c r="E548" s="38" t="s">
        <v>1643</v>
      </c>
      <c r="F548" s="10" t="s">
        <v>102</v>
      </c>
      <c r="G548" s="21">
        <v>1796</v>
      </c>
      <c r="H548" s="21">
        <f t="shared" si="79"/>
        <v>1436.8</v>
      </c>
      <c r="I548" s="21">
        <f t="shared" si="80"/>
        <v>1149.44</v>
      </c>
      <c r="J548" s="11" t="s">
        <v>1656</v>
      </c>
    </row>
    <row r="549" s="2" customFormat="1" customHeight="1" spans="1:10">
      <c r="A549" s="10" t="s">
        <v>245</v>
      </c>
      <c r="B549" s="10" t="s">
        <v>1657</v>
      </c>
      <c r="C549" s="11" t="s">
        <v>1658</v>
      </c>
      <c r="D549" s="11"/>
      <c r="E549" s="11"/>
      <c r="F549" s="10" t="s">
        <v>102</v>
      </c>
      <c r="G549" s="21">
        <f t="shared" ref="G549:I549" si="82">G548*0.2</f>
        <v>359.2</v>
      </c>
      <c r="H549" s="21">
        <f t="shared" si="82"/>
        <v>287.36</v>
      </c>
      <c r="I549" s="21">
        <f t="shared" si="82"/>
        <v>229.888</v>
      </c>
      <c r="J549" s="11"/>
    </row>
    <row r="550" s="2" customFormat="1" customHeight="1" spans="1:10">
      <c r="A550" s="10" t="s">
        <v>245</v>
      </c>
      <c r="B550" s="10" t="s">
        <v>1659</v>
      </c>
      <c r="C550" s="38" t="s">
        <v>1660</v>
      </c>
      <c r="D550" s="38" t="s">
        <v>1661</v>
      </c>
      <c r="E550" s="38" t="s">
        <v>1662</v>
      </c>
      <c r="F550" s="10" t="s">
        <v>995</v>
      </c>
      <c r="G550" s="21">
        <v>1610</v>
      </c>
      <c r="H550" s="21">
        <f t="shared" si="79"/>
        <v>1288</v>
      </c>
      <c r="I550" s="21">
        <f t="shared" si="80"/>
        <v>1030.4</v>
      </c>
      <c r="J550" s="11"/>
    </row>
    <row r="551" s="2" customFormat="1" customHeight="1" spans="1:10">
      <c r="A551" s="10" t="s">
        <v>245</v>
      </c>
      <c r="B551" s="10" t="s">
        <v>1663</v>
      </c>
      <c r="C551" s="11" t="s">
        <v>1664</v>
      </c>
      <c r="D551" s="11"/>
      <c r="E551" s="11"/>
      <c r="F551" s="10" t="s">
        <v>995</v>
      </c>
      <c r="G551" s="21">
        <v>1610</v>
      </c>
      <c r="H551" s="21">
        <f t="shared" si="79"/>
        <v>1288</v>
      </c>
      <c r="I551" s="21">
        <f t="shared" si="80"/>
        <v>1030.4</v>
      </c>
      <c r="J551" s="11"/>
    </row>
    <row r="552" s="2" customFormat="1" customHeight="1" spans="1:10">
      <c r="A552" s="10" t="s">
        <v>245</v>
      </c>
      <c r="B552" s="10" t="s">
        <v>1665</v>
      </c>
      <c r="C552" s="11" t="s">
        <v>1666</v>
      </c>
      <c r="D552" s="11"/>
      <c r="E552" s="11"/>
      <c r="F552" s="10" t="s">
        <v>995</v>
      </c>
      <c r="G552" s="21">
        <f t="shared" ref="G552:I552" si="83">G551*0.2</f>
        <v>322</v>
      </c>
      <c r="H552" s="21">
        <f t="shared" si="83"/>
        <v>257.6</v>
      </c>
      <c r="I552" s="21">
        <f t="shared" si="83"/>
        <v>206.08</v>
      </c>
      <c r="J552" s="11"/>
    </row>
    <row r="553" s="2" customFormat="1" customHeight="1" spans="1:10">
      <c r="A553" s="10" t="s">
        <v>245</v>
      </c>
      <c r="B553" s="10" t="s">
        <v>1667</v>
      </c>
      <c r="C553" s="38" t="s">
        <v>1668</v>
      </c>
      <c r="D553" s="38" t="s">
        <v>1669</v>
      </c>
      <c r="E553" s="38" t="s">
        <v>1670</v>
      </c>
      <c r="F553" s="10" t="s">
        <v>995</v>
      </c>
      <c r="G553" s="21">
        <v>910</v>
      </c>
      <c r="H553" s="21">
        <f t="shared" ref="H553:H558" si="84">G553*0.8</f>
        <v>728</v>
      </c>
      <c r="I553" s="21">
        <f t="shared" ref="I553:I558" si="85">H553*0.8</f>
        <v>582.4</v>
      </c>
      <c r="J553" s="11" t="s">
        <v>1671</v>
      </c>
    </row>
    <row r="554" s="2" customFormat="1" customHeight="1" spans="1:10">
      <c r="A554" s="10" t="s">
        <v>245</v>
      </c>
      <c r="B554" s="10" t="s">
        <v>1672</v>
      </c>
      <c r="C554" s="11" t="s">
        <v>1673</v>
      </c>
      <c r="D554" s="11"/>
      <c r="E554" s="11"/>
      <c r="F554" s="10" t="s">
        <v>995</v>
      </c>
      <c r="G554" s="21">
        <v>250</v>
      </c>
      <c r="H554" s="21">
        <f t="shared" si="84"/>
        <v>200</v>
      </c>
      <c r="I554" s="21">
        <f t="shared" si="85"/>
        <v>160</v>
      </c>
      <c r="J554" s="11"/>
    </row>
    <row r="555" s="2" customFormat="1" customHeight="1" spans="1:10">
      <c r="A555" s="10" t="s">
        <v>245</v>
      </c>
      <c r="B555" s="10" t="s">
        <v>1674</v>
      </c>
      <c r="C555" s="11" t="s">
        <v>1675</v>
      </c>
      <c r="D555" s="11"/>
      <c r="E555" s="11"/>
      <c r="F555" s="10" t="s">
        <v>995</v>
      </c>
      <c r="G555" s="21">
        <f t="shared" ref="G555:I555" si="86">G553*0.2</f>
        <v>182</v>
      </c>
      <c r="H555" s="21">
        <f t="shared" si="86"/>
        <v>145.6</v>
      </c>
      <c r="I555" s="21">
        <f t="shared" si="86"/>
        <v>116.48</v>
      </c>
      <c r="J555" s="11"/>
    </row>
    <row r="556" s="2" customFormat="1" customHeight="1" spans="1:10">
      <c r="A556" s="10" t="s">
        <v>245</v>
      </c>
      <c r="B556" s="10" t="s">
        <v>1676</v>
      </c>
      <c r="C556" s="38" t="s">
        <v>1677</v>
      </c>
      <c r="D556" s="38" t="s">
        <v>1678</v>
      </c>
      <c r="E556" s="38" t="s">
        <v>1679</v>
      </c>
      <c r="F556" s="10" t="s">
        <v>995</v>
      </c>
      <c r="G556" s="21">
        <v>830</v>
      </c>
      <c r="H556" s="21">
        <f t="shared" si="84"/>
        <v>664</v>
      </c>
      <c r="I556" s="21">
        <f t="shared" si="85"/>
        <v>531.2</v>
      </c>
      <c r="J556" s="11"/>
    </row>
    <row r="557" s="2" customFormat="1" customHeight="1" spans="1:10">
      <c r="A557" s="10" t="s">
        <v>245</v>
      </c>
      <c r="B557" s="10" t="s">
        <v>1680</v>
      </c>
      <c r="C557" s="11" t="s">
        <v>1681</v>
      </c>
      <c r="D557" s="11"/>
      <c r="E557" s="11"/>
      <c r="F557" s="10" t="s">
        <v>995</v>
      </c>
      <c r="G557" s="21">
        <v>1261</v>
      </c>
      <c r="H557" s="21">
        <f t="shared" si="84"/>
        <v>1008.8</v>
      </c>
      <c r="I557" s="21">
        <f t="shared" si="85"/>
        <v>807.04</v>
      </c>
      <c r="J557" s="11"/>
    </row>
    <row r="558" s="2" customFormat="1" customHeight="1" spans="1:10">
      <c r="A558" s="10" t="s">
        <v>245</v>
      </c>
      <c r="B558" s="10" t="s">
        <v>1682</v>
      </c>
      <c r="C558" s="11" t="s">
        <v>1683</v>
      </c>
      <c r="D558" s="11"/>
      <c r="E558" s="11"/>
      <c r="F558" s="10" t="s">
        <v>995</v>
      </c>
      <c r="G558" s="21">
        <v>830</v>
      </c>
      <c r="H558" s="21">
        <f t="shared" si="84"/>
        <v>664</v>
      </c>
      <c r="I558" s="21">
        <f t="shared" si="85"/>
        <v>531.2</v>
      </c>
      <c r="J558" s="11"/>
    </row>
    <row r="559" s="2" customFormat="1" customHeight="1" spans="1:10">
      <c r="A559" s="10" t="s">
        <v>245</v>
      </c>
      <c r="B559" s="10" t="s">
        <v>1684</v>
      </c>
      <c r="C559" s="11" t="s">
        <v>1685</v>
      </c>
      <c r="D559" s="11"/>
      <c r="E559" s="11"/>
      <c r="F559" s="10" t="s">
        <v>995</v>
      </c>
      <c r="G559" s="21">
        <f t="shared" ref="G559:I559" si="87">G556*0.2</f>
        <v>166</v>
      </c>
      <c r="H559" s="21">
        <f t="shared" si="87"/>
        <v>132.8</v>
      </c>
      <c r="I559" s="21">
        <f t="shared" si="87"/>
        <v>106.24</v>
      </c>
      <c r="J559" s="11"/>
    </row>
    <row r="560" s="2" customFormat="1" customHeight="1" spans="1:10">
      <c r="A560" s="10" t="s">
        <v>245</v>
      </c>
      <c r="B560" s="10" t="s">
        <v>1686</v>
      </c>
      <c r="C560" s="38" t="s">
        <v>1687</v>
      </c>
      <c r="D560" s="38" t="s">
        <v>1688</v>
      </c>
      <c r="E560" s="38" t="s">
        <v>1689</v>
      </c>
      <c r="F560" s="10" t="s">
        <v>995</v>
      </c>
      <c r="G560" s="21">
        <v>915</v>
      </c>
      <c r="H560" s="21">
        <f t="shared" ref="H560:H564" si="88">G560*0.8</f>
        <v>732</v>
      </c>
      <c r="I560" s="21">
        <f t="shared" ref="I560:I564" si="89">H560*0.8</f>
        <v>585.6</v>
      </c>
      <c r="J560" s="11"/>
    </row>
    <row r="561" s="2" customFormat="1" customHeight="1" spans="1:10">
      <c r="A561" s="10" t="s">
        <v>245</v>
      </c>
      <c r="B561" s="10" t="s">
        <v>1690</v>
      </c>
      <c r="C561" s="11" t="s">
        <v>1691</v>
      </c>
      <c r="D561" s="11"/>
      <c r="E561" s="11"/>
      <c r="F561" s="10" t="s">
        <v>995</v>
      </c>
      <c r="G561" s="21">
        <f t="shared" ref="G561:I561" si="90">G560*0.2</f>
        <v>183</v>
      </c>
      <c r="H561" s="21">
        <f t="shared" si="90"/>
        <v>146.4</v>
      </c>
      <c r="I561" s="21">
        <f t="shared" si="90"/>
        <v>117.12</v>
      </c>
      <c r="J561" s="11"/>
    </row>
    <row r="562" s="2" customFormat="1" customHeight="1" spans="1:10">
      <c r="A562" s="10" t="s">
        <v>245</v>
      </c>
      <c r="B562" s="10" t="s">
        <v>1692</v>
      </c>
      <c r="C562" s="38" t="s">
        <v>1693</v>
      </c>
      <c r="D562" s="38" t="s">
        <v>1694</v>
      </c>
      <c r="E562" s="38" t="s">
        <v>1695</v>
      </c>
      <c r="F562" s="10" t="s">
        <v>995</v>
      </c>
      <c r="G562" s="21">
        <v>1030</v>
      </c>
      <c r="H562" s="21">
        <f t="shared" si="88"/>
        <v>824</v>
      </c>
      <c r="I562" s="21">
        <f t="shared" si="89"/>
        <v>659.2</v>
      </c>
      <c r="J562" s="11"/>
    </row>
    <row r="563" s="2" customFormat="1" customHeight="1" spans="1:10">
      <c r="A563" s="10" t="s">
        <v>245</v>
      </c>
      <c r="B563" s="10" t="s">
        <v>1696</v>
      </c>
      <c r="C563" s="11" t="s">
        <v>1697</v>
      </c>
      <c r="D563" s="11"/>
      <c r="E563" s="11"/>
      <c r="F563" s="10" t="s">
        <v>995</v>
      </c>
      <c r="G563" s="21">
        <f t="shared" ref="G563:I563" si="91">G562*0.2</f>
        <v>206</v>
      </c>
      <c r="H563" s="21">
        <f t="shared" si="91"/>
        <v>164.8</v>
      </c>
      <c r="I563" s="21">
        <f t="shared" si="91"/>
        <v>131.84</v>
      </c>
      <c r="J563" s="11"/>
    </row>
    <row r="564" s="2" customFormat="1" customHeight="1" spans="1:10">
      <c r="A564" s="10" t="s">
        <v>245</v>
      </c>
      <c r="B564" s="10" t="s">
        <v>1698</v>
      </c>
      <c r="C564" s="38" t="s">
        <v>1699</v>
      </c>
      <c r="D564" s="38" t="s">
        <v>1700</v>
      </c>
      <c r="E564" s="38" t="s">
        <v>1701</v>
      </c>
      <c r="F564" s="10" t="s">
        <v>995</v>
      </c>
      <c r="G564" s="21">
        <v>1160</v>
      </c>
      <c r="H564" s="21">
        <f t="shared" si="88"/>
        <v>928</v>
      </c>
      <c r="I564" s="21">
        <f t="shared" si="89"/>
        <v>742.4</v>
      </c>
      <c r="J564" s="11"/>
    </row>
    <row r="565" s="2" customFormat="1" customHeight="1" spans="1:10">
      <c r="A565" s="10" t="s">
        <v>245</v>
      </c>
      <c r="B565" s="10" t="s">
        <v>1702</v>
      </c>
      <c r="C565" s="11" t="s">
        <v>1703</v>
      </c>
      <c r="D565" s="11"/>
      <c r="E565" s="11"/>
      <c r="F565" s="10" t="s">
        <v>995</v>
      </c>
      <c r="G565" s="21">
        <f t="shared" ref="G565:I565" si="92">G564*0.2</f>
        <v>232</v>
      </c>
      <c r="H565" s="21">
        <f t="shared" si="92"/>
        <v>185.6</v>
      </c>
      <c r="I565" s="21">
        <f t="shared" si="92"/>
        <v>148.48</v>
      </c>
      <c r="J565" s="11"/>
    </row>
    <row r="566" s="2" customFormat="1" customHeight="1" spans="1:10">
      <c r="A566" s="10" t="s">
        <v>245</v>
      </c>
      <c r="B566" s="10" t="s">
        <v>1704</v>
      </c>
      <c r="C566" s="38" t="s">
        <v>1705</v>
      </c>
      <c r="D566" s="38" t="s">
        <v>1706</v>
      </c>
      <c r="E566" s="38" t="s">
        <v>1707</v>
      </c>
      <c r="F566" s="10" t="s">
        <v>102</v>
      </c>
      <c r="G566" s="21">
        <v>75</v>
      </c>
      <c r="H566" s="21">
        <f t="shared" ref="H566:H571" si="93">G566*0.8</f>
        <v>60</v>
      </c>
      <c r="I566" s="21">
        <f t="shared" ref="I566:I571" si="94">H566*0.8</f>
        <v>48</v>
      </c>
      <c r="J566" s="11"/>
    </row>
    <row r="567" s="2" customFormat="1" customHeight="1" spans="1:10">
      <c r="A567" s="10" t="s">
        <v>245</v>
      </c>
      <c r="B567" s="10" t="s">
        <v>1708</v>
      </c>
      <c r="C567" s="11" t="s">
        <v>1709</v>
      </c>
      <c r="D567" s="11"/>
      <c r="E567" s="11"/>
      <c r="F567" s="10" t="s">
        <v>102</v>
      </c>
      <c r="G567" s="21">
        <f t="shared" ref="G567:I567" si="95">G566*0.2</f>
        <v>15</v>
      </c>
      <c r="H567" s="21">
        <f t="shared" si="95"/>
        <v>12</v>
      </c>
      <c r="I567" s="21">
        <f t="shared" si="95"/>
        <v>9.6</v>
      </c>
      <c r="J567" s="11"/>
    </row>
    <row r="568" s="2" customFormat="1" customHeight="1" spans="1:10">
      <c r="A568" s="10" t="s">
        <v>245</v>
      </c>
      <c r="B568" s="10" t="s">
        <v>1710</v>
      </c>
      <c r="C568" s="38" t="s">
        <v>1711</v>
      </c>
      <c r="D568" s="38" t="s">
        <v>1712</v>
      </c>
      <c r="E568" s="38" t="s">
        <v>1713</v>
      </c>
      <c r="F568" s="10" t="s">
        <v>995</v>
      </c>
      <c r="G568" s="21">
        <v>670</v>
      </c>
      <c r="H568" s="21">
        <f t="shared" si="93"/>
        <v>536</v>
      </c>
      <c r="I568" s="21">
        <f t="shared" si="94"/>
        <v>428.8</v>
      </c>
      <c r="J568" s="11"/>
    </row>
    <row r="569" s="2" customFormat="1" customHeight="1" spans="1:10">
      <c r="A569" s="10" t="s">
        <v>245</v>
      </c>
      <c r="B569" s="10" t="s">
        <v>1714</v>
      </c>
      <c r="C569" s="11" t="s">
        <v>1715</v>
      </c>
      <c r="D569" s="11"/>
      <c r="E569" s="11"/>
      <c r="F569" s="10" t="s">
        <v>995</v>
      </c>
      <c r="G569" s="21">
        <f t="shared" ref="G569:I569" si="96">G568*0.2</f>
        <v>134</v>
      </c>
      <c r="H569" s="21">
        <f t="shared" si="96"/>
        <v>107.2</v>
      </c>
      <c r="I569" s="21">
        <f t="shared" si="96"/>
        <v>85.76</v>
      </c>
      <c r="J569" s="11"/>
    </row>
    <row r="570" s="2" customFormat="1" customHeight="1" spans="1:10">
      <c r="A570" s="10" t="s">
        <v>245</v>
      </c>
      <c r="B570" s="10" t="s">
        <v>1716</v>
      </c>
      <c r="C570" s="38" t="s">
        <v>1717</v>
      </c>
      <c r="D570" s="38" t="s">
        <v>1718</v>
      </c>
      <c r="E570" s="38" t="s">
        <v>1719</v>
      </c>
      <c r="F570" s="10" t="s">
        <v>995</v>
      </c>
      <c r="G570" s="21">
        <v>813</v>
      </c>
      <c r="H570" s="21">
        <f t="shared" si="93"/>
        <v>650.4</v>
      </c>
      <c r="I570" s="21">
        <f t="shared" si="94"/>
        <v>520.32</v>
      </c>
      <c r="J570" s="11"/>
    </row>
    <row r="571" s="2" customFormat="1" customHeight="1" spans="1:10">
      <c r="A571" s="10" t="s">
        <v>245</v>
      </c>
      <c r="B571" s="10" t="s">
        <v>1720</v>
      </c>
      <c r="C571" s="11" t="s">
        <v>1721</v>
      </c>
      <c r="D571" s="11"/>
      <c r="E571" s="11"/>
      <c r="F571" s="10" t="s">
        <v>995</v>
      </c>
      <c r="G571" s="21">
        <v>612</v>
      </c>
      <c r="H571" s="21">
        <f t="shared" si="93"/>
        <v>489.6</v>
      </c>
      <c r="I571" s="21">
        <f t="shared" si="94"/>
        <v>391.68</v>
      </c>
      <c r="J571" s="11"/>
    </row>
    <row r="572" s="2" customFormat="1" customHeight="1" spans="1:10">
      <c r="A572" s="10" t="s">
        <v>245</v>
      </c>
      <c r="B572" s="10" t="s">
        <v>1722</v>
      </c>
      <c r="C572" s="11" t="s">
        <v>1723</v>
      </c>
      <c r="D572" s="11"/>
      <c r="E572" s="11"/>
      <c r="F572" s="10" t="s">
        <v>995</v>
      </c>
      <c r="G572" s="21">
        <f t="shared" ref="G572:I572" si="97">G570*0.2</f>
        <v>162.6</v>
      </c>
      <c r="H572" s="21">
        <f t="shared" si="97"/>
        <v>130.08</v>
      </c>
      <c r="I572" s="21">
        <f t="shared" si="97"/>
        <v>104.064</v>
      </c>
      <c r="J572" s="11"/>
    </row>
    <row r="573" s="2" customFormat="1" customHeight="1" spans="1:10">
      <c r="A573" s="10" t="s">
        <v>245</v>
      </c>
      <c r="B573" s="10" t="s">
        <v>1724</v>
      </c>
      <c r="C573" s="38" t="s">
        <v>1725</v>
      </c>
      <c r="D573" s="38" t="s">
        <v>1726</v>
      </c>
      <c r="E573" s="38" t="s">
        <v>1727</v>
      </c>
      <c r="F573" s="10" t="s">
        <v>102</v>
      </c>
      <c r="G573" s="21">
        <v>830</v>
      </c>
      <c r="H573" s="21">
        <f t="shared" ref="H573:H578" si="98">G573*0.8</f>
        <v>664</v>
      </c>
      <c r="I573" s="21">
        <f t="shared" ref="I573:I578" si="99">H573*0.8</f>
        <v>531.2</v>
      </c>
      <c r="J573" s="11"/>
    </row>
    <row r="574" s="2" customFormat="1" customHeight="1" spans="1:10">
      <c r="A574" s="10" t="s">
        <v>245</v>
      </c>
      <c r="B574" s="10" t="s">
        <v>1728</v>
      </c>
      <c r="C574" s="11" t="s">
        <v>1729</v>
      </c>
      <c r="D574" s="11"/>
      <c r="E574" s="11"/>
      <c r="F574" s="10" t="s">
        <v>102</v>
      </c>
      <c r="G574" s="21">
        <f t="shared" ref="G574:I574" si="100">G573*0.2</f>
        <v>166</v>
      </c>
      <c r="H574" s="21">
        <f t="shared" si="100"/>
        <v>132.8</v>
      </c>
      <c r="I574" s="21">
        <f t="shared" si="100"/>
        <v>106.24</v>
      </c>
      <c r="J574" s="11"/>
    </row>
    <row r="575" s="2" customFormat="1" customHeight="1" spans="1:10">
      <c r="A575" s="10" t="s">
        <v>245</v>
      </c>
      <c r="B575" s="10" t="s">
        <v>1730</v>
      </c>
      <c r="C575" s="38" t="s">
        <v>1731</v>
      </c>
      <c r="D575" s="38" t="s">
        <v>1732</v>
      </c>
      <c r="E575" s="38" t="s">
        <v>1733</v>
      </c>
      <c r="F575" s="10" t="s">
        <v>102</v>
      </c>
      <c r="G575" s="21">
        <v>670</v>
      </c>
      <c r="H575" s="21">
        <f t="shared" si="98"/>
        <v>536</v>
      </c>
      <c r="I575" s="21">
        <f t="shared" si="99"/>
        <v>428.8</v>
      </c>
      <c r="J575" s="11"/>
    </row>
    <row r="576" s="2" customFormat="1" customHeight="1" spans="1:10">
      <c r="A576" s="10" t="s">
        <v>245</v>
      </c>
      <c r="B576" s="10" t="s">
        <v>1734</v>
      </c>
      <c r="C576" s="11" t="s">
        <v>1735</v>
      </c>
      <c r="D576" s="11"/>
      <c r="E576" s="11"/>
      <c r="F576" s="10" t="s">
        <v>102</v>
      </c>
      <c r="G576" s="21">
        <f t="shared" ref="G576:I576" si="101">G575*0.2</f>
        <v>134</v>
      </c>
      <c r="H576" s="21">
        <f t="shared" si="101"/>
        <v>107.2</v>
      </c>
      <c r="I576" s="21">
        <f t="shared" si="101"/>
        <v>85.76</v>
      </c>
      <c r="J576" s="11"/>
    </row>
    <row r="577" s="2" customFormat="1" customHeight="1" spans="1:10">
      <c r="A577" s="10" t="s">
        <v>245</v>
      </c>
      <c r="B577" s="10" t="s">
        <v>1736</v>
      </c>
      <c r="C577" s="38" t="s">
        <v>1737</v>
      </c>
      <c r="D577" s="38" t="s">
        <v>1738</v>
      </c>
      <c r="E577" s="38" t="s">
        <v>1739</v>
      </c>
      <c r="F577" s="10" t="s">
        <v>102</v>
      </c>
      <c r="G577" s="21">
        <v>2012</v>
      </c>
      <c r="H577" s="21">
        <f t="shared" si="98"/>
        <v>1609.6</v>
      </c>
      <c r="I577" s="21">
        <f t="shared" si="99"/>
        <v>1287.68</v>
      </c>
      <c r="J577" s="11"/>
    </row>
    <row r="578" s="2" customFormat="1" customHeight="1" spans="1:10">
      <c r="A578" s="10" t="s">
        <v>245</v>
      </c>
      <c r="B578" s="10" t="s">
        <v>1740</v>
      </c>
      <c r="C578" s="11" t="s">
        <v>1741</v>
      </c>
      <c r="D578" s="11"/>
      <c r="E578" s="11"/>
      <c r="F578" s="10" t="s">
        <v>102</v>
      </c>
      <c r="G578" s="21">
        <v>1300</v>
      </c>
      <c r="H578" s="21">
        <f t="shared" si="98"/>
        <v>1040</v>
      </c>
      <c r="I578" s="21">
        <f t="shared" si="99"/>
        <v>832</v>
      </c>
      <c r="J578" s="11"/>
    </row>
    <row r="579" s="2" customFormat="1" customHeight="1" spans="1:10">
      <c r="A579" s="10" t="s">
        <v>245</v>
      </c>
      <c r="B579" s="10" t="s">
        <v>1742</v>
      </c>
      <c r="C579" s="11" t="s">
        <v>1743</v>
      </c>
      <c r="D579" s="11"/>
      <c r="E579" s="11"/>
      <c r="F579" s="10" t="s">
        <v>102</v>
      </c>
      <c r="G579" s="21">
        <f t="shared" ref="G579:I579" si="102">G577*0.2</f>
        <v>402.4</v>
      </c>
      <c r="H579" s="21">
        <f t="shared" si="102"/>
        <v>321.92</v>
      </c>
      <c r="I579" s="21">
        <f t="shared" si="102"/>
        <v>257.536</v>
      </c>
      <c r="J579" s="11"/>
    </row>
    <row r="580" s="2" customFormat="1" customHeight="1" spans="1:10">
      <c r="A580" s="10" t="s">
        <v>245</v>
      </c>
      <c r="B580" s="10" t="s">
        <v>1744</v>
      </c>
      <c r="C580" s="38" t="s">
        <v>1745</v>
      </c>
      <c r="D580" s="38" t="s">
        <v>1746</v>
      </c>
      <c r="E580" s="38" t="s">
        <v>1747</v>
      </c>
      <c r="F580" s="10" t="s">
        <v>995</v>
      </c>
      <c r="G580" s="21">
        <v>1227</v>
      </c>
      <c r="H580" s="21">
        <f t="shared" ref="H580:H583" si="103">G580*0.8</f>
        <v>981.6</v>
      </c>
      <c r="I580" s="21">
        <f t="shared" ref="I580:I583" si="104">H580*0.8</f>
        <v>785.28</v>
      </c>
      <c r="J580" s="11"/>
    </row>
    <row r="581" s="2" customFormat="1" customHeight="1" spans="1:10">
      <c r="A581" s="10" t="s">
        <v>245</v>
      </c>
      <c r="B581" s="10" t="s">
        <v>1748</v>
      </c>
      <c r="C581" s="11" t="s">
        <v>1749</v>
      </c>
      <c r="D581" s="11"/>
      <c r="E581" s="11"/>
      <c r="F581" s="10" t="s">
        <v>995</v>
      </c>
      <c r="G581" s="21">
        <v>1227</v>
      </c>
      <c r="H581" s="21">
        <f t="shared" si="103"/>
        <v>981.6</v>
      </c>
      <c r="I581" s="21">
        <f t="shared" si="104"/>
        <v>785.28</v>
      </c>
      <c r="J581" s="11"/>
    </row>
    <row r="582" s="2" customFormat="1" customHeight="1" spans="1:10">
      <c r="A582" s="10" t="s">
        <v>245</v>
      </c>
      <c r="B582" s="10" t="s">
        <v>1750</v>
      </c>
      <c r="C582" s="11" t="s">
        <v>1751</v>
      </c>
      <c r="D582" s="11"/>
      <c r="E582" s="11"/>
      <c r="F582" s="10" t="s">
        <v>995</v>
      </c>
      <c r="G582" s="21">
        <f t="shared" ref="G582:I582" si="105">G580*0.2</f>
        <v>245.4</v>
      </c>
      <c r="H582" s="21">
        <f t="shared" si="105"/>
        <v>196.32</v>
      </c>
      <c r="I582" s="21">
        <f t="shared" si="105"/>
        <v>157.056</v>
      </c>
      <c r="J582" s="11"/>
    </row>
    <row r="583" s="2" customFormat="1" customHeight="1" spans="1:10">
      <c r="A583" s="10" t="s">
        <v>245</v>
      </c>
      <c r="B583" s="10" t="s">
        <v>1752</v>
      </c>
      <c r="C583" s="38" t="s">
        <v>1753</v>
      </c>
      <c r="D583" s="38" t="s">
        <v>1754</v>
      </c>
      <c r="E583" s="38" t="s">
        <v>1755</v>
      </c>
      <c r="F583" s="10" t="s">
        <v>102</v>
      </c>
      <c r="G583" s="21">
        <v>1290</v>
      </c>
      <c r="H583" s="21">
        <f t="shared" si="103"/>
        <v>1032</v>
      </c>
      <c r="I583" s="21">
        <f t="shared" si="104"/>
        <v>825.6</v>
      </c>
      <c r="J583" s="11"/>
    </row>
    <row r="584" s="2" customFormat="1" customHeight="1" spans="1:10">
      <c r="A584" s="10" t="s">
        <v>245</v>
      </c>
      <c r="B584" s="10" t="s">
        <v>1756</v>
      </c>
      <c r="C584" s="11" t="s">
        <v>1757</v>
      </c>
      <c r="D584" s="11"/>
      <c r="E584" s="11"/>
      <c r="F584" s="10" t="s">
        <v>102</v>
      </c>
      <c r="G584" s="21">
        <f t="shared" ref="G584:I584" si="106">G583*0.2</f>
        <v>258</v>
      </c>
      <c r="H584" s="21">
        <f t="shared" si="106"/>
        <v>206.4</v>
      </c>
      <c r="I584" s="21">
        <f t="shared" si="106"/>
        <v>165.12</v>
      </c>
      <c r="J584" s="11"/>
    </row>
    <row r="585" s="2" customFormat="1" customHeight="1" spans="1:10">
      <c r="A585" s="10" t="s">
        <v>12</v>
      </c>
      <c r="B585" s="10" t="s">
        <v>1758</v>
      </c>
      <c r="C585" s="38" t="s">
        <v>1759</v>
      </c>
      <c r="D585" s="38" t="s">
        <v>1760</v>
      </c>
      <c r="E585" s="38" t="s">
        <v>1761</v>
      </c>
      <c r="F585" s="10" t="s">
        <v>102</v>
      </c>
      <c r="G585" s="21">
        <v>24</v>
      </c>
      <c r="H585" s="21">
        <f t="shared" ref="H585:H587" si="107">G585*0.8</f>
        <v>19.2</v>
      </c>
      <c r="I585" s="21">
        <f t="shared" ref="I585:I587" si="108">H585*0.8</f>
        <v>15.36</v>
      </c>
      <c r="J585" s="11"/>
    </row>
    <row r="586" s="2" customFormat="1" customHeight="1" spans="1:10">
      <c r="A586" s="10" t="s">
        <v>12</v>
      </c>
      <c r="B586" s="10" t="s">
        <v>1762</v>
      </c>
      <c r="C586" s="38" t="s">
        <v>1763</v>
      </c>
      <c r="D586" s="38" t="s">
        <v>1764</v>
      </c>
      <c r="E586" s="38" t="s">
        <v>1765</v>
      </c>
      <c r="F586" s="10" t="s">
        <v>102</v>
      </c>
      <c r="G586" s="21">
        <v>79</v>
      </c>
      <c r="H586" s="21">
        <f t="shared" si="107"/>
        <v>63.2</v>
      </c>
      <c r="I586" s="21">
        <f t="shared" si="108"/>
        <v>50.56</v>
      </c>
      <c r="J586" s="11"/>
    </row>
    <row r="587" s="2" customFormat="1" customHeight="1" spans="1:10">
      <c r="A587" s="18" t="s">
        <v>245</v>
      </c>
      <c r="B587" s="10" t="s">
        <v>1766</v>
      </c>
      <c r="C587" s="38" t="s">
        <v>1767</v>
      </c>
      <c r="D587" s="38" t="s">
        <v>1768</v>
      </c>
      <c r="E587" s="38" t="s">
        <v>1769</v>
      </c>
      <c r="F587" s="10" t="s">
        <v>102</v>
      </c>
      <c r="G587" s="21">
        <v>2214</v>
      </c>
      <c r="H587" s="21">
        <f t="shared" si="107"/>
        <v>1771.2</v>
      </c>
      <c r="I587" s="21">
        <f t="shared" si="108"/>
        <v>1416.96</v>
      </c>
      <c r="J587" s="11"/>
    </row>
    <row r="588" s="2" customFormat="1" customHeight="1" spans="1:10">
      <c r="A588" s="18" t="s">
        <v>245</v>
      </c>
      <c r="B588" s="10" t="s">
        <v>1770</v>
      </c>
      <c r="C588" s="11" t="s">
        <v>1771</v>
      </c>
      <c r="D588" s="11"/>
      <c r="E588" s="11"/>
      <c r="F588" s="10" t="s">
        <v>102</v>
      </c>
      <c r="G588" s="21">
        <f t="shared" ref="G588:I588" si="109">G587*0.2</f>
        <v>442.8</v>
      </c>
      <c r="H588" s="21">
        <f t="shared" si="109"/>
        <v>354.24</v>
      </c>
      <c r="I588" s="21">
        <f t="shared" si="109"/>
        <v>283.392</v>
      </c>
      <c r="J588" s="11"/>
    </row>
    <row r="589" s="2" customFormat="1" customHeight="1" spans="1:10">
      <c r="A589" s="18" t="s">
        <v>245</v>
      </c>
      <c r="B589" s="10" t="s">
        <v>1772</v>
      </c>
      <c r="C589" s="38" t="s">
        <v>1773</v>
      </c>
      <c r="D589" s="38" t="s">
        <v>1774</v>
      </c>
      <c r="E589" s="38" t="s">
        <v>1272</v>
      </c>
      <c r="F589" s="10" t="s">
        <v>102</v>
      </c>
      <c r="G589" s="21">
        <v>4439</v>
      </c>
      <c r="H589" s="21">
        <f t="shared" ref="H589:H593" si="110">G589*0.8</f>
        <v>3551.2</v>
      </c>
      <c r="I589" s="21">
        <f t="shared" ref="I589:I593" si="111">H589*0.8</f>
        <v>2840.96</v>
      </c>
      <c r="J589" s="11"/>
    </row>
    <row r="590" s="2" customFormat="1" customHeight="1" spans="1:10">
      <c r="A590" s="18" t="s">
        <v>245</v>
      </c>
      <c r="B590" s="10" t="s">
        <v>1775</v>
      </c>
      <c r="C590" s="11" t="s">
        <v>1776</v>
      </c>
      <c r="D590" s="11"/>
      <c r="E590" s="11"/>
      <c r="F590" s="10" t="s">
        <v>102</v>
      </c>
      <c r="G590" s="21">
        <v>650</v>
      </c>
      <c r="H590" s="21">
        <f t="shared" si="110"/>
        <v>520</v>
      </c>
      <c r="I590" s="21">
        <f t="shared" si="111"/>
        <v>416</v>
      </c>
      <c r="J590" s="11"/>
    </row>
    <row r="591" s="2" customFormat="1" customHeight="1" spans="1:10">
      <c r="A591" s="18" t="s">
        <v>245</v>
      </c>
      <c r="B591" s="10" t="s">
        <v>1777</v>
      </c>
      <c r="C591" s="11" t="s">
        <v>1778</v>
      </c>
      <c r="D591" s="11"/>
      <c r="E591" s="11"/>
      <c r="F591" s="10" t="s">
        <v>102</v>
      </c>
      <c r="G591" s="21">
        <f t="shared" ref="G591:I591" si="112">G589*0.2</f>
        <v>887.8</v>
      </c>
      <c r="H591" s="21">
        <f t="shared" si="112"/>
        <v>710.24</v>
      </c>
      <c r="I591" s="21">
        <f t="shared" si="112"/>
        <v>568.192</v>
      </c>
      <c r="J591" s="11"/>
    </row>
    <row r="592" s="2" customFormat="1" customHeight="1" spans="1:10">
      <c r="A592" s="18" t="s">
        <v>245</v>
      </c>
      <c r="B592" s="10" t="s">
        <v>1779</v>
      </c>
      <c r="C592" s="38" t="s">
        <v>1780</v>
      </c>
      <c r="D592" s="38" t="s">
        <v>1781</v>
      </c>
      <c r="E592" s="38" t="s">
        <v>1782</v>
      </c>
      <c r="F592" s="10" t="s">
        <v>102</v>
      </c>
      <c r="G592" s="21">
        <v>780</v>
      </c>
      <c r="H592" s="21">
        <f t="shared" si="110"/>
        <v>624</v>
      </c>
      <c r="I592" s="21">
        <f t="shared" si="111"/>
        <v>499.2</v>
      </c>
      <c r="J592" s="11"/>
    </row>
    <row r="593" s="2" customFormat="1" customHeight="1" spans="1:10">
      <c r="A593" s="18" t="s">
        <v>245</v>
      </c>
      <c r="B593" s="10" t="s">
        <v>1783</v>
      </c>
      <c r="C593" s="11" t="s">
        <v>1784</v>
      </c>
      <c r="D593" s="11"/>
      <c r="E593" s="11"/>
      <c r="F593" s="10" t="s">
        <v>102</v>
      </c>
      <c r="G593" s="21">
        <v>770</v>
      </c>
      <c r="H593" s="21">
        <f t="shared" si="110"/>
        <v>616</v>
      </c>
      <c r="I593" s="21">
        <f t="shared" si="111"/>
        <v>492.8</v>
      </c>
      <c r="J593" s="11"/>
    </row>
    <row r="594" s="2" customFormat="1" customHeight="1" spans="1:10">
      <c r="A594" s="18" t="s">
        <v>245</v>
      </c>
      <c r="B594" s="10" t="s">
        <v>1785</v>
      </c>
      <c r="C594" s="11" t="s">
        <v>1786</v>
      </c>
      <c r="D594" s="11"/>
      <c r="E594" s="11"/>
      <c r="F594" s="10" t="s">
        <v>102</v>
      </c>
      <c r="G594" s="21">
        <f t="shared" ref="G594:I594" si="113">G592*0.2</f>
        <v>156</v>
      </c>
      <c r="H594" s="21">
        <f t="shared" si="113"/>
        <v>124.8</v>
      </c>
      <c r="I594" s="21">
        <f t="shared" si="113"/>
        <v>99.84</v>
      </c>
      <c r="J594" s="11"/>
    </row>
    <row r="595" s="2" customFormat="1" customHeight="1" spans="1:10">
      <c r="A595" s="18" t="s">
        <v>245</v>
      </c>
      <c r="B595" s="10" t="s">
        <v>1787</v>
      </c>
      <c r="C595" s="38" t="s">
        <v>1788</v>
      </c>
      <c r="D595" s="38" t="s">
        <v>1789</v>
      </c>
      <c r="E595" s="38" t="s">
        <v>1790</v>
      </c>
      <c r="F595" s="10" t="s">
        <v>102</v>
      </c>
      <c r="G595" s="21">
        <v>688</v>
      </c>
      <c r="H595" s="21">
        <f t="shared" ref="H595:H598" si="114">G595*0.8</f>
        <v>550.4</v>
      </c>
      <c r="I595" s="21">
        <f t="shared" ref="I595:I598" si="115">H595*0.8</f>
        <v>440.32</v>
      </c>
      <c r="J595" s="11"/>
    </row>
    <row r="596" s="2" customFormat="1" customHeight="1" spans="1:10">
      <c r="A596" s="18" t="s">
        <v>245</v>
      </c>
      <c r="B596" s="10" t="s">
        <v>1791</v>
      </c>
      <c r="C596" s="11" t="s">
        <v>1792</v>
      </c>
      <c r="D596" s="11"/>
      <c r="E596" s="11"/>
      <c r="F596" s="10" t="s">
        <v>102</v>
      </c>
      <c r="G596" s="21">
        <v>1300</v>
      </c>
      <c r="H596" s="21">
        <f t="shared" si="114"/>
        <v>1040</v>
      </c>
      <c r="I596" s="21">
        <f t="shared" si="115"/>
        <v>832</v>
      </c>
      <c r="J596" s="11"/>
    </row>
    <row r="597" s="2" customFormat="1" customHeight="1" spans="1:10">
      <c r="A597" s="18" t="s">
        <v>245</v>
      </c>
      <c r="B597" s="10" t="s">
        <v>1793</v>
      </c>
      <c r="C597" s="11" t="s">
        <v>1794</v>
      </c>
      <c r="D597" s="11"/>
      <c r="E597" s="11"/>
      <c r="F597" s="10" t="s">
        <v>102</v>
      </c>
      <c r="G597" s="21">
        <f t="shared" ref="G597:I597" si="116">G595*0.2</f>
        <v>137.6</v>
      </c>
      <c r="H597" s="21">
        <f t="shared" si="116"/>
        <v>110.08</v>
      </c>
      <c r="I597" s="21">
        <f t="shared" si="116"/>
        <v>88.064</v>
      </c>
      <c r="J597" s="11"/>
    </row>
    <row r="598" s="2" customFormat="1" customHeight="1" spans="1:10">
      <c r="A598" s="18" t="s">
        <v>245</v>
      </c>
      <c r="B598" s="10" t="s">
        <v>1795</v>
      </c>
      <c r="C598" s="38" t="s">
        <v>1796</v>
      </c>
      <c r="D598" s="38" t="s">
        <v>1797</v>
      </c>
      <c r="E598" s="38" t="s">
        <v>1798</v>
      </c>
      <c r="F598" s="10" t="s">
        <v>102</v>
      </c>
      <c r="G598" s="21">
        <v>547</v>
      </c>
      <c r="H598" s="21">
        <f t="shared" si="114"/>
        <v>437.6</v>
      </c>
      <c r="I598" s="21">
        <f t="shared" si="115"/>
        <v>350.08</v>
      </c>
      <c r="J598" s="11"/>
    </row>
    <row r="599" s="2" customFormat="1" customHeight="1" spans="1:10">
      <c r="A599" s="18" t="s">
        <v>245</v>
      </c>
      <c r="B599" s="10" t="s">
        <v>1799</v>
      </c>
      <c r="C599" s="11" t="s">
        <v>1800</v>
      </c>
      <c r="D599" s="11"/>
      <c r="E599" s="11"/>
      <c r="F599" s="10" t="s">
        <v>102</v>
      </c>
      <c r="G599" s="21">
        <f t="shared" ref="G599:I599" si="117">G598*0.2</f>
        <v>109.4</v>
      </c>
      <c r="H599" s="21">
        <f t="shared" si="117"/>
        <v>87.52</v>
      </c>
      <c r="I599" s="21">
        <f t="shared" si="117"/>
        <v>70.016</v>
      </c>
      <c r="J599" s="11"/>
    </row>
    <row r="600" s="2" customFormat="1" customHeight="1" spans="1:10">
      <c r="A600" s="10" t="s">
        <v>12</v>
      </c>
      <c r="B600" s="10" t="s">
        <v>1801</v>
      </c>
      <c r="C600" s="38" t="s">
        <v>1802</v>
      </c>
      <c r="D600" s="38" t="s">
        <v>1803</v>
      </c>
      <c r="E600" s="38" t="s">
        <v>1804</v>
      </c>
      <c r="F600" s="10" t="s">
        <v>102</v>
      </c>
      <c r="G600" s="21">
        <v>42</v>
      </c>
      <c r="H600" s="21">
        <f t="shared" ref="H600:H602" si="118">G600*0.8</f>
        <v>33.6</v>
      </c>
      <c r="I600" s="21">
        <f t="shared" ref="I600:I602" si="119">H600*0.8</f>
        <v>26.88</v>
      </c>
      <c r="J600" s="11"/>
    </row>
    <row r="601" s="2" customFormat="1" customHeight="1" spans="1:10">
      <c r="A601" s="10" t="s">
        <v>12</v>
      </c>
      <c r="B601" s="10" t="s">
        <v>1805</v>
      </c>
      <c r="C601" s="38" t="s">
        <v>1806</v>
      </c>
      <c r="D601" s="38" t="s">
        <v>1807</v>
      </c>
      <c r="E601" s="38" t="s">
        <v>1808</v>
      </c>
      <c r="F601" s="10" t="s">
        <v>102</v>
      </c>
      <c r="G601" s="21">
        <v>145</v>
      </c>
      <c r="H601" s="21">
        <f t="shared" si="118"/>
        <v>116</v>
      </c>
      <c r="I601" s="21">
        <f t="shared" si="119"/>
        <v>92.8</v>
      </c>
      <c r="J601" s="11"/>
    </row>
    <row r="602" s="2" customFormat="1" customHeight="1" spans="1:10">
      <c r="A602" s="18" t="s">
        <v>245</v>
      </c>
      <c r="B602" s="10" t="s">
        <v>1809</v>
      </c>
      <c r="C602" s="38" t="s">
        <v>1810</v>
      </c>
      <c r="D602" s="38" t="s">
        <v>1811</v>
      </c>
      <c r="E602" s="38" t="s">
        <v>1812</v>
      </c>
      <c r="F602" s="10" t="s">
        <v>102</v>
      </c>
      <c r="G602" s="21">
        <v>939</v>
      </c>
      <c r="H602" s="21">
        <f t="shared" si="118"/>
        <v>751.2</v>
      </c>
      <c r="I602" s="21">
        <f t="shared" si="119"/>
        <v>600.96</v>
      </c>
      <c r="J602" s="11"/>
    </row>
    <row r="603" s="2" customFormat="1" customHeight="1" spans="1:10">
      <c r="A603" s="18" t="s">
        <v>245</v>
      </c>
      <c r="B603" s="10" t="s">
        <v>1813</v>
      </c>
      <c r="C603" s="11" t="s">
        <v>1814</v>
      </c>
      <c r="D603" s="11"/>
      <c r="E603" s="11"/>
      <c r="F603" s="10" t="s">
        <v>102</v>
      </c>
      <c r="G603" s="21">
        <f t="shared" ref="G603:I603" si="120">G602*0.2</f>
        <v>187.8</v>
      </c>
      <c r="H603" s="21">
        <f t="shared" si="120"/>
        <v>150.24</v>
      </c>
      <c r="I603" s="21">
        <f t="shared" si="120"/>
        <v>120.192</v>
      </c>
      <c r="J603" s="11"/>
    </row>
    <row r="604" s="2" customFormat="1" customHeight="1" spans="1:10">
      <c r="A604" s="18" t="s">
        <v>245</v>
      </c>
      <c r="B604" s="10" t="s">
        <v>1815</v>
      </c>
      <c r="C604" s="38" t="s">
        <v>1816</v>
      </c>
      <c r="D604" s="38" t="s">
        <v>1817</v>
      </c>
      <c r="E604" s="38" t="s">
        <v>1818</v>
      </c>
      <c r="F604" s="10" t="s">
        <v>102</v>
      </c>
      <c r="G604" s="21">
        <v>1637</v>
      </c>
      <c r="H604" s="21">
        <f t="shared" ref="H604:H607" si="121">G604*0.8</f>
        <v>1309.6</v>
      </c>
      <c r="I604" s="21">
        <f t="shared" ref="I604:I607" si="122">H604*0.8</f>
        <v>1047.68</v>
      </c>
      <c r="J604" s="11"/>
    </row>
    <row r="605" s="2" customFormat="1" customHeight="1" spans="1:10">
      <c r="A605" s="18" t="s">
        <v>245</v>
      </c>
      <c r="B605" s="10" t="s">
        <v>1819</v>
      </c>
      <c r="C605" s="11" t="s">
        <v>1820</v>
      </c>
      <c r="D605" s="11"/>
      <c r="E605" s="11"/>
      <c r="F605" s="10" t="s">
        <v>102</v>
      </c>
      <c r="G605" s="21">
        <v>320</v>
      </c>
      <c r="H605" s="21">
        <f t="shared" si="121"/>
        <v>256</v>
      </c>
      <c r="I605" s="21">
        <f t="shared" si="122"/>
        <v>204.8</v>
      </c>
      <c r="J605" s="11"/>
    </row>
    <row r="606" s="2" customFormat="1" customHeight="1" spans="1:10">
      <c r="A606" s="18" t="s">
        <v>245</v>
      </c>
      <c r="B606" s="10" t="s">
        <v>1821</v>
      </c>
      <c r="C606" s="11" t="s">
        <v>1822</v>
      </c>
      <c r="D606" s="11"/>
      <c r="E606" s="11"/>
      <c r="F606" s="10" t="s">
        <v>102</v>
      </c>
      <c r="G606" s="21">
        <f t="shared" ref="G606:I606" si="123">G604*0.2</f>
        <v>327.4</v>
      </c>
      <c r="H606" s="21">
        <f t="shared" si="123"/>
        <v>261.92</v>
      </c>
      <c r="I606" s="21">
        <f t="shared" si="123"/>
        <v>209.536</v>
      </c>
      <c r="J606" s="11"/>
    </row>
    <row r="607" s="2" customFormat="1" customHeight="1" spans="1:10">
      <c r="A607" s="18" t="s">
        <v>245</v>
      </c>
      <c r="B607" s="10" t="s">
        <v>1823</v>
      </c>
      <c r="C607" s="38" t="s">
        <v>1824</v>
      </c>
      <c r="D607" s="38" t="s">
        <v>1825</v>
      </c>
      <c r="E607" s="38" t="s">
        <v>1826</v>
      </c>
      <c r="F607" s="10" t="s">
        <v>102</v>
      </c>
      <c r="G607" s="21">
        <v>1250</v>
      </c>
      <c r="H607" s="21">
        <f t="shared" si="121"/>
        <v>1000</v>
      </c>
      <c r="I607" s="21">
        <f t="shared" si="122"/>
        <v>800</v>
      </c>
      <c r="J607" s="11" t="s">
        <v>1827</v>
      </c>
    </row>
    <row r="608" s="2" customFormat="1" customHeight="1" spans="1:10">
      <c r="A608" s="18" t="s">
        <v>245</v>
      </c>
      <c r="B608" s="10" t="s">
        <v>1828</v>
      </c>
      <c r="C608" s="11" t="s">
        <v>1829</v>
      </c>
      <c r="D608" s="11"/>
      <c r="E608" s="11"/>
      <c r="F608" s="10" t="s">
        <v>102</v>
      </c>
      <c r="G608" s="21">
        <f t="shared" ref="G608:I608" si="124">G607*0.2</f>
        <v>250</v>
      </c>
      <c r="H608" s="21">
        <f t="shared" si="124"/>
        <v>200</v>
      </c>
      <c r="I608" s="21">
        <f t="shared" si="124"/>
        <v>160</v>
      </c>
      <c r="J608" s="11"/>
    </row>
    <row r="609" s="2" customFormat="1" customHeight="1" spans="1:10">
      <c r="A609" s="18" t="s">
        <v>245</v>
      </c>
      <c r="B609" s="10" t="s">
        <v>1830</v>
      </c>
      <c r="C609" s="38" t="s">
        <v>1831</v>
      </c>
      <c r="D609" s="38" t="s">
        <v>1832</v>
      </c>
      <c r="E609" s="38" t="s">
        <v>1833</v>
      </c>
      <c r="F609" s="10" t="s">
        <v>102</v>
      </c>
      <c r="G609" s="21">
        <v>1892</v>
      </c>
      <c r="H609" s="21">
        <f t="shared" ref="H609:H614" si="125">G609*0.8</f>
        <v>1513.6</v>
      </c>
      <c r="I609" s="21">
        <f t="shared" ref="I609:I614" si="126">H609*0.8</f>
        <v>1210.88</v>
      </c>
      <c r="J609" s="11" t="s">
        <v>1827</v>
      </c>
    </row>
    <row r="610" s="2" customFormat="1" customHeight="1" spans="1:10">
      <c r="A610" s="18" t="s">
        <v>245</v>
      </c>
      <c r="B610" s="10" t="s">
        <v>1834</v>
      </c>
      <c r="C610" s="11" t="s">
        <v>1835</v>
      </c>
      <c r="D610" s="11"/>
      <c r="E610" s="11"/>
      <c r="F610" s="10" t="s">
        <v>102</v>
      </c>
      <c r="G610" s="21">
        <f t="shared" ref="G610:I610" si="127">G609*0.2</f>
        <v>378.4</v>
      </c>
      <c r="H610" s="21">
        <f t="shared" si="127"/>
        <v>302.72</v>
      </c>
      <c r="I610" s="21">
        <f t="shared" si="127"/>
        <v>242.176</v>
      </c>
      <c r="J610" s="11"/>
    </row>
    <row r="611" s="2" customFormat="1" customHeight="1" spans="1:10">
      <c r="A611" s="18" t="s">
        <v>245</v>
      </c>
      <c r="B611" s="10" t="s">
        <v>1836</v>
      </c>
      <c r="C611" s="38" t="s">
        <v>1837</v>
      </c>
      <c r="D611" s="38" t="s">
        <v>1838</v>
      </c>
      <c r="E611" s="38" t="s">
        <v>1839</v>
      </c>
      <c r="F611" s="10" t="s">
        <v>102</v>
      </c>
      <c r="G611" s="21">
        <v>2627</v>
      </c>
      <c r="H611" s="21">
        <f t="shared" si="125"/>
        <v>2101.6</v>
      </c>
      <c r="I611" s="21">
        <f t="shared" si="126"/>
        <v>1681.28</v>
      </c>
      <c r="J611" s="11" t="s">
        <v>1840</v>
      </c>
    </row>
    <row r="612" s="2" customFormat="1" customHeight="1" spans="1:10">
      <c r="A612" s="18" t="s">
        <v>245</v>
      </c>
      <c r="B612" s="10" t="s">
        <v>1841</v>
      </c>
      <c r="C612" s="11" t="s">
        <v>1842</v>
      </c>
      <c r="D612" s="11"/>
      <c r="E612" s="11"/>
      <c r="F612" s="10" t="s">
        <v>102</v>
      </c>
      <c r="G612" s="21">
        <f t="shared" ref="G612:I612" si="128">G611*0.2</f>
        <v>525.4</v>
      </c>
      <c r="H612" s="21">
        <f t="shared" si="128"/>
        <v>420.32</v>
      </c>
      <c r="I612" s="21">
        <f t="shared" si="128"/>
        <v>336.256</v>
      </c>
      <c r="J612" s="11"/>
    </row>
    <row r="613" s="2" customFormat="1" customHeight="1" spans="1:10">
      <c r="A613" s="18" t="s">
        <v>245</v>
      </c>
      <c r="B613" s="10" t="s">
        <v>1843</v>
      </c>
      <c r="C613" s="38" t="s">
        <v>1844</v>
      </c>
      <c r="D613" s="38" t="s">
        <v>1845</v>
      </c>
      <c r="E613" s="38" t="s">
        <v>1846</v>
      </c>
      <c r="F613" s="10" t="s">
        <v>102</v>
      </c>
      <c r="G613" s="21">
        <v>2580</v>
      </c>
      <c r="H613" s="21">
        <f t="shared" si="125"/>
        <v>2064</v>
      </c>
      <c r="I613" s="21">
        <f t="shared" si="126"/>
        <v>1651.2</v>
      </c>
      <c r="J613" s="11"/>
    </row>
    <row r="614" s="2" customFormat="1" customHeight="1" spans="1:10">
      <c r="A614" s="18" t="s">
        <v>245</v>
      </c>
      <c r="B614" s="10" t="s">
        <v>1847</v>
      </c>
      <c r="C614" s="11" t="s">
        <v>1848</v>
      </c>
      <c r="D614" s="11"/>
      <c r="E614" s="11"/>
      <c r="F614" s="10" t="s">
        <v>102</v>
      </c>
      <c r="G614" s="21">
        <v>2580</v>
      </c>
      <c r="H614" s="21">
        <f t="shared" si="125"/>
        <v>2064</v>
      </c>
      <c r="I614" s="21">
        <f t="shared" si="126"/>
        <v>1651.2</v>
      </c>
      <c r="J614" s="11"/>
    </row>
    <row r="615" s="2" customFormat="1" customHeight="1" spans="1:10">
      <c r="A615" s="18" t="s">
        <v>245</v>
      </c>
      <c r="B615" s="10" t="s">
        <v>1849</v>
      </c>
      <c r="C615" s="11" t="s">
        <v>1850</v>
      </c>
      <c r="D615" s="11"/>
      <c r="E615" s="11"/>
      <c r="F615" s="10" t="s">
        <v>102</v>
      </c>
      <c r="G615" s="21">
        <f t="shared" ref="G615:I615" si="129">G614*0.2</f>
        <v>516</v>
      </c>
      <c r="H615" s="21">
        <f t="shared" si="129"/>
        <v>412.8</v>
      </c>
      <c r="I615" s="21">
        <f t="shared" si="129"/>
        <v>330.24</v>
      </c>
      <c r="J615" s="11"/>
    </row>
    <row r="616" s="2" customFormat="1" customHeight="1" spans="1:10">
      <c r="A616" s="18" t="s">
        <v>245</v>
      </c>
      <c r="B616" s="10" t="s">
        <v>1851</v>
      </c>
      <c r="C616" s="38" t="s">
        <v>1852</v>
      </c>
      <c r="D616" s="38" t="s">
        <v>1853</v>
      </c>
      <c r="E616" s="38" t="s">
        <v>1854</v>
      </c>
      <c r="F616" s="10" t="s">
        <v>102</v>
      </c>
      <c r="G616" s="21">
        <v>1581</v>
      </c>
      <c r="H616" s="21">
        <f t="shared" ref="H616:H620" si="130">G616*0.8</f>
        <v>1264.8</v>
      </c>
      <c r="I616" s="21">
        <f t="shared" ref="I616:I620" si="131">H616*0.8</f>
        <v>1011.84</v>
      </c>
      <c r="J616" s="11"/>
    </row>
    <row r="617" s="2" customFormat="1" customHeight="1" spans="1:10">
      <c r="A617" s="18" t="s">
        <v>245</v>
      </c>
      <c r="B617" s="10" t="s">
        <v>1855</v>
      </c>
      <c r="C617" s="11" t="s">
        <v>1856</v>
      </c>
      <c r="D617" s="11"/>
      <c r="E617" s="11"/>
      <c r="F617" s="10" t="s">
        <v>102</v>
      </c>
      <c r="G617" s="21">
        <f t="shared" ref="G617:I617" si="132">G616*0.2</f>
        <v>316.2</v>
      </c>
      <c r="H617" s="21">
        <f t="shared" si="132"/>
        <v>252.96</v>
      </c>
      <c r="I617" s="21">
        <f t="shared" si="132"/>
        <v>202.368</v>
      </c>
      <c r="J617" s="11"/>
    </row>
    <row r="618" s="2" customFormat="1" customHeight="1" spans="1:10">
      <c r="A618" s="18" t="s">
        <v>245</v>
      </c>
      <c r="B618" s="10" t="s">
        <v>1857</v>
      </c>
      <c r="C618" s="38" t="s">
        <v>1858</v>
      </c>
      <c r="D618" s="38" t="s">
        <v>1859</v>
      </c>
      <c r="E618" s="38" t="s">
        <v>1860</v>
      </c>
      <c r="F618" s="10" t="s">
        <v>102</v>
      </c>
      <c r="G618" s="21">
        <v>1055</v>
      </c>
      <c r="H618" s="21">
        <f t="shared" si="130"/>
        <v>844</v>
      </c>
      <c r="I618" s="21">
        <f t="shared" si="131"/>
        <v>675.2</v>
      </c>
      <c r="J618" s="11"/>
    </row>
    <row r="619" s="2" customFormat="1" customHeight="1" spans="1:10">
      <c r="A619" s="18" t="s">
        <v>245</v>
      </c>
      <c r="B619" s="10" t="s">
        <v>1861</v>
      </c>
      <c r="C619" s="11" t="s">
        <v>1862</v>
      </c>
      <c r="D619" s="11"/>
      <c r="E619" s="11"/>
      <c r="F619" s="10" t="s">
        <v>102</v>
      </c>
      <c r="G619" s="21">
        <f t="shared" ref="G619:I619" si="133">G618*0.2</f>
        <v>211</v>
      </c>
      <c r="H619" s="21">
        <f t="shared" si="133"/>
        <v>168.8</v>
      </c>
      <c r="I619" s="21">
        <f t="shared" si="133"/>
        <v>135.04</v>
      </c>
      <c r="J619" s="11"/>
    </row>
    <row r="620" s="2" customFormat="1" customHeight="1" spans="1:10">
      <c r="A620" s="18" t="s">
        <v>245</v>
      </c>
      <c r="B620" s="10" t="s">
        <v>1863</v>
      </c>
      <c r="C620" s="38" t="s">
        <v>1864</v>
      </c>
      <c r="D620" s="38" t="s">
        <v>1865</v>
      </c>
      <c r="E620" s="38" t="s">
        <v>1866</v>
      </c>
      <c r="F620" s="10" t="s">
        <v>102</v>
      </c>
      <c r="G620" s="21">
        <v>197</v>
      </c>
      <c r="H620" s="21">
        <f t="shared" si="130"/>
        <v>157.6</v>
      </c>
      <c r="I620" s="21">
        <f t="shared" si="131"/>
        <v>126.08</v>
      </c>
      <c r="J620" s="11"/>
    </row>
    <row r="621" s="2" customFormat="1" customHeight="1" spans="1:10">
      <c r="A621" s="18" t="s">
        <v>245</v>
      </c>
      <c r="B621" s="10" t="s">
        <v>1867</v>
      </c>
      <c r="C621" s="11" t="s">
        <v>1868</v>
      </c>
      <c r="D621" s="11"/>
      <c r="E621" s="11"/>
      <c r="F621" s="10" t="s">
        <v>102</v>
      </c>
      <c r="G621" s="21">
        <f t="shared" ref="G621:I621" si="134">G620*0.2</f>
        <v>39.4</v>
      </c>
      <c r="H621" s="21">
        <f t="shared" si="134"/>
        <v>31.52</v>
      </c>
      <c r="I621" s="21">
        <f t="shared" si="134"/>
        <v>25.216</v>
      </c>
      <c r="J621" s="11"/>
    </row>
    <row r="622" s="2" customFormat="1" customHeight="1" spans="1:10">
      <c r="A622" s="10" t="s">
        <v>12</v>
      </c>
      <c r="B622" s="10" t="s">
        <v>1869</v>
      </c>
      <c r="C622" s="38" t="s">
        <v>1870</v>
      </c>
      <c r="D622" s="38" t="s">
        <v>1871</v>
      </c>
      <c r="E622" s="38" t="s">
        <v>1872</v>
      </c>
      <c r="F622" s="10" t="s">
        <v>102</v>
      </c>
      <c r="G622" s="21">
        <v>75</v>
      </c>
      <c r="H622" s="21">
        <f t="shared" ref="H622:H625" si="135">G622*0.8</f>
        <v>60</v>
      </c>
      <c r="I622" s="21">
        <f t="shared" ref="I622:I625" si="136">H622*0.8</f>
        <v>48</v>
      </c>
      <c r="J622" s="11"/>
    </row>
    <row r="623" s="2" customFormat="1" customHeight="1" spans="1:10">
      <c r="A623" s="10" t="s">
        <v>245</v>
      </c>
      <c r="B623" s="10" t="s">
        <v>1873</v>
      </c>
      <c r="C623" s="38" t="s">
        <v>1874</v>
      </c>
      <c r="D623" s="38" t="s">
        <v>1875</v>
      </c>
      <c r="E623" s="38" t="s">
        <v>1876</v>
      </c>
      <c r="F623" s="10" t="s">
        <v>102</v>
      </c>
      <c r="G623" s="21">
        <v>197</v>
      </c>
      <c r="H623" s="21">
        <f t="shared" si="135"/>
        <v>157.6</v>
      </c>
      <c r="I623" s="21">
        <f t="shared" si="136"/>
        <v>126.08</v>
      </c>
      <c r="J623" s="11"/>
    </row>
    <row r="624" s="2" customFormat="1" customHeight="1" spans="1:10">
      <c r="A624" s="10" t="s">
        <v>245</v>
      </c>
      <c r="B624" s="10" t="s">
        <v>1877</v>
      </c>
      <c r="C624" s="11" t="s">
        <v>1878</v>
      </c>
      <c r="D624" s="11"/>
      <c r="E624" s="11"/>
      <c r="F624" s="10" t="s">
        <v>102</v>
      </c>
      <c r="G624" s="21">
        <f t="shared" ref="G624:I624" si="137">G623*0.2</f>
        <v>39.4</v>
      </c>
      <c r="H624" s="21">
        <f t="shared" si="137"/>
        <v>31.52</v>
      </c>
      <c r="I624" s="21">
        <f t="shared" si="137"/>
        <v>25.216</v>
      </c>
      <c r="J624" s="11"/>
    </row>
    <row r="625" s="2" customFormat="1" customHeight="1" spans="1:10">
      <c r="A625" s="10" t="s">
        <v>245</v>
      </c>
      <c r="B625" s="10" t="s">
        <v>1879</v>
      </c>
      <c r="C625" s="38" t="s">
        <v>1880</v>
      </c>
      <c r="D625" s="38" t="s">
        <v>1881</v>
      </c>
      <c r="E625" s="38" t="s">
        <v>1882</v>
      </c>
      <c r="F625" s="10" t="s">
        <v>102</v>
      </c>
      <c r="G625" s="21">
        <v>294</v>
      </c>
      <c r="H625" s="21">
        <f t="shared" si="135"/>
        <v>235.2</v>
      </c>
      <c r="I625" s="21">
        <f t="shared" si="136"/>
        <v>188.16</v>
      </c>
      <c r="J625" s="11"/>
    </row>
    <row r="626" s="2" customFormat="1" customHeight="1" spans="1:10">
      <c r="A626" s="10" t="s">
        <v>245</v>
      </c>
      <c r="B626" s="10" t="s">
        <v>1883</v>
      </c>
      <c r="C626" s="11" t="s">
        <v>1884</v>
      </c>
      <c r="D626" s="11"/>
      <c r="E626" s="11"/>
      <c r="F626" s="10" t="s">
        <v>102</v>
      </c>
      <c r="G626" s="21">
        <f t="shared" ref="G626:I626" si="138">G625*0.2</f>
        <v>58.8</v>
      </c>
      <c r="H626" s="21">
        <f t="shared" si="138"/>
        <v>47.04</v>
      </c>
      <c r="I626" s="21">
        <f t="shared" si="138"/>
        <v>37.632</v>
      </c>
      <c r="J626" s="11"/>
    </row>
    <row r="627" s="2" customFormat="1" customHeight="1" spans="1:10">
      <c r="A627" s="10" t="s">
        <v>245</v>
      </c>
      <c r="B627" s="10" t="s">
        <v>1885</v>
      </c>
      <c r="C627" s="38" t="s">
        <v>1886</v>
      </c>
      <c r="D627" s="38" t="s">
        <v>1887</v>
      </c>
      <c r="E627" s="38" t="s">
        <v>1272</v>
      </c>
      <c r="F627" s="10" t="s">
        <v>102</v>
      </c>
      <c r="G627" s="21">
        <v>3867</v>
      </c>
      <c r="H627" s="21">
        <f>G627*0.8</f>
        <v>3093.6</v>
      </c>
      <c r="I627" s="21">
        <f>H627*0.8</f>
        <v>2474.88</v>
      </c>
      <c r="J627" s="11"/>
    </row>
    <row r="628" s="2" customFormat="1" customHeight="1" spans="1:10">
      <c r="A628" s="10" t="s">
        <v>245</v>
      </c>
      <c r="B628" s="10" t="s">
        <v>1888</v>
      </c>
      <c r="C628" s="11" t="s">
        <v>1889</v>
      </c>
      <c r="D628" s="11"/>
      <c r="E628" s="11"/>
      <c r="F628" s="10" t="s">
        <v>102</v>
      </c>
      <c r="G628" s="21">
        <v>750</v>
      </c>
      <c r="H628" s="21">
        <f>G628*0.8</f>
        <v>600</v>
      </c>
      <c r="I628" s="21">
        <f>H628*0.8</f>
        <v>480</v>
      </c>
      <c r="J628" s="11"/>
    </row>
    <row r="629" s="2" customFormat="1" customHeight="1" spans="1:10">
      <c r="A629" s="10" t="s">
        <v>245</v>
      </c>
      <c r="B629" s="10" t="s">
        <v>1890</v>
      </c>
      <c r="C629" s="11" t="s">
        <v>1891</v>
      </c>
      <c r="D629" s="11"/>
      <c r="E629" s="11"/>
      <c r="F629" s="10" t="s">
        <v>102</v>
      </c>
      <c r="G629" s="21">
        <f t="shared" ref="G629:I629" si="139">G627*0.2</f>
        <v>773.4</v>
      </c>
      <c r="H629" s="21">
        <f t="shared" si="139"/>
        <v>618.72</v>
      </c>
      <c r="I629" s="21">
        <f t="shared" si="139"/>
        <v>494.976</v>
      </c>
      <c r="J629" s="11"/>
    </row>
    <row r="630" s="2" customFormat="1" customHeight="1" spans="1:10">
      <c r="A630" s="39" t="s">
        <v>99</v>
      </c>
      <c r="B630" s="39" t="s">
        <v>1892</v>
      </c>
      <c r="C630" s="40" t="s">
        <v>1893</v>
      </c>
      <c r="D630" s="40" t="s">
        <v>1894</v>
      </c>
      <c r="E630" s="40" t="s">
        <v>1895</v>
      </c>
      <c r="F630" s="39" t="s">
        <v>102</v>
      </c>
      <c r="G630" s="39">
        <v>100</v>
      </c>
      <c r="H630" s="41">
        <v>80</v>
      </c>
      <c r="I630" s="41">
        <v>64</v>
      </c>
      <c r="J630" s="40" t="s">
        <v>1896</v>
      </c>
    </row>
    <row r="631" s="2" customFormat="1" customHeight="1" spans="1:10">
      <c r="A631" s="39" t="s">
        <v>99</v>
      </c>
      <c r="B631" s="39" t="s">
        <v>1897</v>
      </c>
      <c r="C631" s="40" t="s">
        <v>1898</v>
      </c>
      <c r="D631" s="40"/>
      <c r="E631" s="40"/>
      <c r="F631" s="39" t="s">
        <v>102</v>
      </c>
      <c r="G631" s="39">
        <v>30</v>
      </c>
      <c r="H631" s="41">
        <v>24</v>
      </c>
      <c r="I631" s="41">
        <v>19.2</v>
      </c>
      <c r="J631" s="40"/>
    </row>
    <row r="632" s="2" customFormat="1" customHeight="1" spans="1:10">
      <c r="A632" s="39" t="s">
        <v>99</v>
      </c>
      <c r="B632" s="39" t="s">
        <v>1899</v>
      </c>
      <c r="C632" s="40" t="s">
        <v>1900</v>
      </c>
      <c r="D632" s="40"/>
      <c r="E632" s="40"/>
      <c r="F632" s="39" t="s">
        <v>102</v>
      </c>
      <c r="G632" s="39">
        <v>15</v>
      </c>
      <c r="H632" s="41">
        <v>12</v>
      </c>
      <c r="I632" s="41">
        <v>10</v>
      </c>
      <c r="J632" s="40" t="s">
        <v>1901</v>
      </c>
    </row>
    <row r="633" s="2" customFormat="1" customHeight="1" spans="1:10">
      <c r="A633" s="39" t="s">
        <v>99</v>
      </c>
      <c r="B633" s="39" t="s">
        <v>1902</v>
      </c>
      <c r="C633" s="40" t="s">
        <v>1903</v>
      </c>
      <c r="D633" s="40"/>
      <c r="E633" s="40"/>
      <c r="F633" s="39" t="s">
        <v>102</v>
      </c>
      <c r="G633" s="39">
        <v>15</v>
      </c>
      <c r="H633" s="41">
        <v>12</v>
      </c>
      <c r="I633" s="41">
        <v>10</v>
      </c>
      <c r="J633" s="40" t="s">
        <v>1904</v>
      </c>
    </row>
    <row r="634" s="2" customFormat="1" customHeight="1" spans="1:10">
      <c r="A634" s="39" t="s">
        <v>99</v>
      </c>
      <c r="B634" s="39" t="s">
        <v>1905</v>
      </c>
      <c r="C634" s="40" t="s">
        <v>1906</v>
      </c>
      <c r="D634" s="40"/>
      <c r="E634" s="40"/>
      <c r="F634" s="39" t="s">
        <v>102</v>
      </c>
      <c r="G634" s="39">
        <v>152</v>
      </c>
      <c r="H634" s="41">
        <v>121.6</v>
      </c>
      <c r="I634" s="41">
        <v>97.28</v>
      </c>
      <c r="J634" s="40" t="s">
        <v>1907</v>
      </c>
    </row>
    <row r="635" s="2" customFormat="1" customHeight="1" spans="1:10">
      <c r="A635" s="39" t="s">
        <v>99</v>
      </c>
      <c r="B635" s="39" t="s">
        <v>1908</v>
      </c>
      <c r="C635" s="40" t="s">
        <v>1909</v>
      </c>
      <c r="D635" s="40" t="s">
        <v>1910</v>
      </c>
      <c r="E635" s="40" t="s">
        <v>1911</v>
      </c>
      <c r="F635" s="39" t="s">
        <v>102</v>
      </c>
      <c r="G635" s="39" t="s">
        <v>1912</v>
      </c>
      <c r="H635" s="39" t="s">
        <v>1912</v>
      </c>
      <c r="I635" s="39" t="s">
        <v>1912</v>
      </c>
      <c r="J635" s="40"/>
    </row>
    <row r="636" s="2" customFormat="1" customHeight="1" spans="1:10">
      <c r="A636" s="39" t="s">
        <v>99</v>
      </c>
      <c r="B636" s="39" t="s">
        <v>1913</v>
      </c>
      <c r="C636" s="40" t="s">
        <v>1914</v>
      </c>
      <c r="D636" s="40" t="s">
        <v>1915</v>
      </c>
      <c r="E636" s="40" t="s">
        <v>1916</v>
      </c>
      <c r="F636" s="39" t="s">
        <v>102</v>
      </c>
      <c r="G636" s="39">
        <v>32</v>
      </c>
      <c r="H636" s="41">
        <v>26</v>
      </c>
      <c r="I636" s="41">
        <v>20</v>
      </c>
      <c r="J636" s="40" t="s">
        <v>1917</v>
      </c>
    </row>
    <row r="637" s="2" customFormat="1" customHeight="1" spans="1:10">
      <c r="A637" s="39" t="s">
        <v>99</v>
      </c>
      <c r="B637" s="39" t="s">
        <v>1918</v>
      </c>
      <c r="C637" s="40" t="s">
        <v>1919</v>
      </c>
      <c r="D637" s="40"/>
      <c r="E637" s="40"/>
      <c r="F637" s="39" t="s">
        <v>102</v>
      </c>
      <c r="G637" s="39">
        <v>30</v>
      </c>
      <c r="H637" s="41">
        <v>24</v>
      </c>
      <c r="I637" s="41">
        <v>19</v>
      </c>
      <c r="J637" s="40"/>
    </row>
    <row r="638" s="2" customFormat="1" customHeight="1" spans="1:10">
      <c r="A638" s="39" t="s">
        <v>99</v>
      </c>
      <c r="B638" s="39" t="s">
        <v>1920</v>
      </c>
      <c r="C638" s="40" t="s">
        <v>1921</v>
      </c>
      <c r="D638" s="40"/>
      <c r="E638" s="40"/>
      <c r="F638" s="39" t="s">
        <v>102</v>
      </c>
      <c r="G638" s="39">
        <v>20</v>
      </c>
      <c r="H638" s="41">
        <v>16</v>
      </c>
      <c r="I638" s="41">
        <v>13</v>
      </c>
      <c r="J638" s="40" t="s">
        <v>1922</v>
      </c>
    </row>
    <row r="639" s="2" customFormat="1" customHeight="1" spans="1:10">
      <c r="A639" s="39" t="s">
        <v>99</v>
      </c>
      <c r="B639" s="39" t="s">
        <v>1923</v>
      </c>
      <c r="C639" s="40" t="s">
        <v>1924</v>
      </c>
      <c r="D639" s="40"/>
      <c r="E639" s="40"/>
      <c r="F639" s="39" t="s">
        <v>995</v>
      </c>
      <c r="G639" s="39">
        <v>140</v>
      </c>
      <c r="H639" s="41">
        <v>112</v>
      </c>
      <c r="I639" s="41">
        <v>90</v>
      </c>
      <c r="J639" s="40" t="s">
        <v>1925</v>
      </c>
    </row>
    <row r="640" s="2" customFormat="1" customHeight="1" spans="1:10">
      <c r="A640" s="39" t="s">
        <v>99</v>
      </c>
      <c r="B640" s="39" t="s">
        <v>1926</v>
      </c>
      <c r="C640" s="42" t="s">
        <v>1927</v>
      </c>
      <c r="D640" s="40" t="s">
        <v>1928</v>
      </c>
      <c r="E640" s="40" t="s">
        <v>1929</v>
      </c>
      <c r="F640" s="39" t="s">
        <v>1930</v>
      </c>
      <c r="G640" s="39">
        <v>33</v>
      </c>
      <c r="H640" s="41">
        <v>26</v>
      </c>
      <c r="I640" s="41">
        <v>21</v>
      </c>
      <c r="J640" s="40" t="s">
        <v>1931</v>
      </c>
    </row>
    <row r="641" s="2" customFormat="1" customHeight="1" spans="1:10">
      <c r="A641" s="39" t="s">
        <v>99</v>
      </c>
      <c r="B641" s="39" t="s">
        <v>1932</v>
      </c>
      <c r="C641" s="42" t="s">
        <v>1933</v>
      </c>
      <c r="D641" s="40"/>
      <c r="E641" s="40"/>
      <c r="F641" s="39" t="s">
        <v>102</v>
      </c>
      <c r="G641" s="39">
        <v>30</v>
      </c>
      <c r="H641" s="41">
        <v>24</v>
      </c>
      <c r="I641" s="41">
        <v>19</v>
      </c>
      <c r="J641" s="40"/>
    </row>
    <row r="642" s="2" customFormat="1" customHeight="1" spans="1:10">
      <c r="A642" s="39" t="s">
        <v>99</v>
      </c>
      <c r="B642" s="39" t="s">
        <v>1934</v>
      </c>
      <c r="C642" s="42" t="s">
        <v>1935</v>
      </c>
      <c r="D642" s="40"/>
      <c r="E642" s="40"/>
      <c r="F642" s="39" t="s">
        <v>102</v>
      </c>
      <c r="G642" s="39">
        <v>100</v>
      </c>
      <c r="H642" s="41">
        <v>80</v>
      </c>
      <c r="I642" s="41">
        <v>64</v>
      </c>
      <c r="J642" s="40"/>
    </row>
    <row r="643" s="2" customFormat="1" customHeight="1" spans="1:10">
      <c r="A643" s="39" t="s">
        <v>99</v>
      </c>
      <c r="B643" s="39" t="s">
        <v>1936</v>
      </c>
      <c r="C643" s="42" t="s">
        <v>1937</v>
      </c>
      <c r="D643" s="40"/>
      <c r="E643" s="40"/>
      <c r="F643" s="39" t="s">
        <v>1930</v>
      </c>
      <c r="G643" s="39">
        <v>50</v>
      </c>
      <c r="H643" s="41">
        <v>40</v>
      </c>
      <c r="I643" s="41">
        <v>32</v>
      </c>
      <c r="J643" s="40"/>
    </row>
    <row r="644" s="2" customFormat="1" customHeight="1" spans="1:10">
      <c r="A644" s="39" t="s">
        <v>99</v>
      </c>
      <c r="B644" s="39" t="s">
        <v>1938</v>
      </c>
      <c r="C644" s="40" t="s">
        <v>1939</v>
      </c>
      <c r="D644" s="40" t="s">
        <v>1940</v>
      </c>
      <c r="E644" s="40" t="s">
        <v>1941</v>
      </c>
      <c r="F644" s="39" t="s">
        <v>102</v>
      </c>
      <c r="G644" s="39">
        <v>160</v>
      </c>
      <c r="H644" s="41">
        <v>128</v>
      </c>
      <c r="I644" s="41">
        <v>102</v>
      </c>
      <c r="J644" s="40"/>
    </row>
    <row r="645" s="2" customFormat="1" customHeight="1" spans="1:10">
      <c r="A645" s="39" t="s">
        <v>99</v>
      </c>
      <c r="B645" s="39" t="s">
        <v>1942</v>
      </c>
      <c r="C645" s="40" t="s">
        <v>1943</v>
      </c>
      <c r="D645" s="40"/>
      <c r="E645" s="40"/>
      <c r="F645" s="39" t="s">
        <v>102</v>
      </c>
      <c r="G645" s="39">
        <v>30</v>
      </c>
      <c r="H645" s="41">
        <v>24</v>
      </c>
      <c r="I645" s="41">
        <v>19</v>
      </c>
      <c r="J645" s="40"/>
    </row>
    <row r="646" s="2" customFormat="1" customHeight="1" spans="1:10">
      <c r="A646" s="39" t="s">
        <v>99</v>
      </c>
      <c r="B646" s="39" t="s">
        <v>1944</v>
      </c>
      <c r="C646" s="40" t="s">
        <v>1945</v>
      </c>
      <c r="D646" s="40" t="s">
        <v>1946</v>
      </c>
      <c r="E646" s="40" t="s">
        <v>1947</v>
      </c>
      <c r="F646" s="39" t="s">
        <v>102</v>
      </c>
      <c r="G646" s="39">
        <v>80</v>
      </c>
      <c r="H646" s="41">
        <v>64</v>
      </c>
      <c r="I646" s="41">
        <v>51</v>
      </c>
      <c r="J646" s="40"/>
    </row>
    <row r="647" s="2" customFormat="1" customHeight="1" spans="1:10">
      <c r="A647" s="39" t="s">
        <v>99</v>
      </c>
      <c r="B647" s="39" t="s">
        <v>1948</v>
      </c>
      <c r="C647" s="42" t="s">
        <v>1949</v>
      </c>
      <c r="D647" s="40" t="s">
        <v>1950</v>
      </c>
      <c r="E647" s="40" t="s">
        <v>1947</v>
      </c>
      <c r="F647" s="39" t="s">
        <v>207</v>
      </c>
      <c r="G647" s="39">
        <v>80</v>
      </c>
      <c r="H647" s="41">
        <v>64</v>
      </c>
      <c r="I647" s="41">
        <v>51</v>
      </c>
      <c r="J647" s="40" t="s">
        <v>1951</v>
      </c>
    </row>
    <row r="648" s="2" customFormat="1" customHeight="1" spans="1:10">
      <c r="A648" s="39" t="s">
        <v>99</v>
      </c>
      <c r="B648" s="39" t="s">
        <v>1952</v>
      </c>
      <c r="C648" s="40" t="s">
        <v>1953</v>
      </c>
      <c r="D648" s="40" t="s">
        <v>1954</v>
      </c>
      <c r="E648" s="40" t="s">
        <v>1947</v>
      </c>
      <c r="F648" s="39" t="s">
        <v>102</v>
      </c>
      <c r="G648" s="39">
        <v>77</v>
      </c>
      <c r="H648" s="41">
        <v>62</v>
      </c>
      <c r="I648" s="41">
        <v>49</v>
      </c>
      <c r="J648" s="40" t="s">
        <v>1955</v>
      </c>
    </row>
    <row r="649" s="2" customFormat="1" customHeight="1" spans="1:10">
      <c r="A649" s="39" t="s">
        <v>99</v>
      </c>
      <c r="B649" s="39" t="s">
        <v>1956</v>
      </c>
      <c r="C649" s="40" t="s">
        <v>1957</v>
      </c>
      <c r="D649" s="40"/>
      <c r="E649" s="40"/>
      <c r="F649" s="39" t="s">
        <v>102</v>
      </c>
      <c r="G649" s="39">
        <v>30</v>
      </c>
      <c r="H649" s="41">
        <v>24</v>
      </c>
      <c r="I649" s="41">
        <v>19</v>
      </c>
      <c r="J649" s="40"/>
    </row>
    <row r="650" s="2" customFormat="1" customHeight="1" spans="1:10">
      <c r="A650" s="39" t="s">
        <v>99</v>
      </c>
      <c r="B650" s="39" t="s">
        <v>1958</v>
      </c>
      <c r="C650" s="42" t="s">
        <v>1959</v>
      </c>
      <c r="D650" s="40" t="s">
        <v>1960</v>
      </c>
      <c r="E650" s="40" t="s">
        <v>1947</v>
      </c>
      <c r="F650" s="39" t="s">
        <v>1961</v>
      </c>
      <c r="G650" s="39">
        <v>73</v>
      </c>
      <c r="H650" s="41">
        <v>58</v>
      </c>
      <c r="I650" s="41">
        <v>47</v>
      </c>
      <c r="J650" s="40"/>
    </row>
    <row r="651" s="2" customFormat="1" customHeight="1" spans="1:10">
      <c r="A651" s="39" t="s">
        <v>99</v>
      </c>
      <c r="B651" s="39" t="s">
        <v>1962</v>
      </c>
      <c r="C651" s="42" t="s">
        <v>1963</v>
      </c>
      <c r="D651" s="40"/>
      <c r="E651" s="40"/>
      <c r="F651" s="39" t="s">
        <v>102</v>
      </c>
      <c r="G651" s="39">
        <v>30</v>
      </c>
      <c r="H651" s="41">
        <v>24</v>
      </c>
      <c r="I651" s="41">
        <v>19</v>
      </c>
      <c r="J651" s="40"/>
    </row>
    <row r="652" s="2" customFormat="1" customHeight="1" spans="1:10">
      <c r="A652" s="39" t="s">
        <v>99</v>
      </c>
      <c r="B652" s="39" t="s">
        <v>1964</v>
      </c>
      <c r="C652" s="40" t="s">
        <v>1965</v>
      </c>
      <c r="D652" s="40" t="s">
        <v>1966</v>
      </c>
      <c r="E652" s="40" t="s">
        <v>1947</v>
      </c>
      <c r="F652" s="39" t="s">
        <v>1961</v>
      </c>
      <c r="G652" s="39">
        <v>80</v>
      </c>
      <c r="H652" s="41">
        <v>64</v>
      </c>
      <c r="I652" s="41">
        <v>51</v>
      </c>
      <c r="J652" s="40"/>
    </row>
    <row r="653" s="2" customFormat="1" customHeight="1" spans="1:10">
      <c r="A653" s="39" t="s">
        <v>99</v>
      </c>
      <c r="B653" s="39" t="s">
        <v>1967</v>
      </c>
      <c r="C653" s="42" t="s">
        <v>1968</v>
      </c>
      <c r="D653" s="40" t="s">
        <v>1969</v>
      </c>
      <c r="E653" s="40" t="s">
        <v>1895</v>
      </c>
      <c r="F653" s="39" t="s">
        <v>102</v>
      </c>
      <c r="G653" s="39">
        <v>600</v>
      </c>
      <c r="H653" s="41">
        <v>480</v>
      </c>
      <c r="I653" s="41">
        <v>384</v>
      </c>
      <c r="J653" s="40" t="s">
        <v>1970</v>
      </c>
    </row>
    <row r="654" s="2" customFormat="1" customHeight="1" spans="1:10">
      <c r="A654" s="39" t="s">
        <v>99</v>
      </c>
      <c r="B654" s="39" t="s">
        <v>1971</v>
      </c>
      <c r="C654" s="42" t="s">
        <v>1972</v>
      </c>
      <c r="D654" s="40"/>
      <c r="E654" s="40"/>
      <c r="F654" s="39" t="s">
        <v>102</v>
      </c>
      <c r="G654" s="39">
        <v>-240</v>
      </c>
      <c r="H654" s="41">
        <v>-192</v>
      </c>
      <c r="I654" s="41">
        <v>-154</v>
      </c>
      <c r="J654" s="40"/>
    </row>
    <row r="655" s="2" customFormat="1" customHeight="1" spans="1:10">
      <c r="A655" s="39" t="s">
        <v>99</v>
      </c>
      <c r="B655" s="39" t="s">
        <v>1973</v>
      </c>
      <c r="C655" s="40" t="s">
        <v>1974</v>
      </c>
      <c r="D655" s="40" t="s">
        <v>1975</v>
      </c>
      <c r="E655" s="40" t="s">
        <v>1976</v>
      </c>
      <c r="F655" s="39" t="s">
        <v>132</v>
      </c>
      <c r="G655" s="39">
        <v>15</v>
      </c>
      <c r="H655" s="41">
        <v>12</v>
      </c>
      <c r="I655" s="41">
        <v>10</v>
      </c>
      <c r="J655" s="40"/>
    </row>
    <row r="656" s="2" customFormat="1" customHeight="1" spans="1:10">
      <c r="A656" s="39" t="s">
        <v>99</v>
      </c>
      <c r="B656" s="39" t="s">
        <v>1977</v>
      </c>
      <c r="C656" s="40" t="s">
        <v>1978</v>
      </c>
      <c r="D656" s="40" t="s">
        <v>1979</v>
      </c>
      <c r="E656" s="40" t="s">
        <v>1976</v>
      </c>
      <c r="F656" s="39" t="s">
        <v>132</v>
      </c>
      <c r="G656" s="39">
        <v>6</v>
      </c>
      <c r="H656" s="41">
        <v>5</v>
      </c>
      <c r="I656" s="41">
        <v>4</v>
      </c>
      <c r="J656" s="40"/>
    </row>
    <row r="657" s="2" customFormat="1" customHeight="1" spans="1:10">
      <c r="A657" s="39" t="s">
        <v>99</v>
      </c>
      <c r="B657" s="39" t="s">
        <v>1980</v>
      </c>
      <c r="C657" s="40" t="s">
        <v>1981</v>
      </c>
      <c r="D657" s="40" t="s">
        <v>1982</v>
      </c>
      <c r="E657" s="40" t="s">
        <v>1983</v>
      </c>
      <c r="F657" s="39" t="s">
        <v>102</v>
      </c>
      <c r="G657" s="39">
        <v>2400</v>
      </c>
      <c r="H657" s="41">
        <v>1920</v>
      </c>
      <c r="I657" s="41">
        <v>1536</v>
      </c>
      <c r="J657" s="40" t="s">
        <v>1984</v>
      </c>
    </row>
    <row r="658" s="2" customFormat="1" customHeight="1" spans="1:10">
      <c r="A658" s="39" t="s">
        <v>99</v>
      </c>
      <c r="B658" s="39" t="s">
        <v>1985</v>
      </c>
      <c r="C658" s="40" t="s">
        <v>1986</v>
      </c>
      <c r="D658" s="40" t="s">
        <v>1987</v>
      </c>
      <c r="E658" s="40" t="s">
        <v>1988</v>
      </c>
      <c r="F658" s="39" t="s">
        <v>102</v>
      </c>
      <c r="G658" s="39">
        <v>2000</v>
      </c>
      <c r="H658" s="41">
        <v>1600</v>
      </c>
      <c r="I658" s="41">
        <v>1280</v>
      </c>
      <c r="J658" s="40" t="s">
        <v>1989</v>
      </c>
    </row>
    <row r="659" s="2" customFormat="1" customHeight="1" spans="1:10">
      <c r="A659" s="39" t="s">
        <v>12</v>
      </c>
      <c r="B659" s="39" t="s">
        <v>1990</v>
      </c>
      <c r="C659" s="40" t="s">
        <v>1991</v>
      </c>
      <c r="D659" s="40" t="s">
        <v>1992</v>
      </c>
      <c r="E659" s="40" t="s">
        <v>1993</v>
      </c>
      <c r="F659" s="39" t="s">
        <v>102</v>
      </c>
      <c r="G659" s="39">
        <v>100</v>
      </c>
      <c r="H659" s="41">
        <v>80</v>
      </c>
      <c r="I659" s="41">
        <f>G659*0.64</f>
        <v>64</v>
      </c>
      <c r="J659" s="40"/>
    </row>
    <row r="660" s="2" customFormat="1" customHeight="1" spans="1:10">
      <c r="A660" s="39" t="s">
        <v>245</v>
      </c>
      <c r="B660" s="39" t="s">
        <v>1994</v>
      </c>
      <c r="C660" s="40" t="s">
        <v>1995</v>
      </c>
      <c r="D660" s="40" t="s">
        <v>1996</v>
      </c>
      <c r="E660" s="40" t="s">
        <v>1997</v>
      </c>
      <c r="F660" s="39" t="s">
        <v>250</v>
      </c>
      <c r="G660" s="39">
        <v>2900</v>
      </c>
      <c r="H660" s="41">
        <v>2320</v>
      </c>
      <c r="I660" s="41">
        <v>1856</v>
      </c>
      <c r="J660" s="42" t="s">
        <v>1998</v>
      </c>
    </row>
    <row r="661" s="2" customFormat="1" customHeight="1" spans="1:10">
      <c r="A661" s="39" t="s">
        <v>245</v>
      </c>
      <c r="B661" s="39" t="s">
        <v>1999</v>
      </c>
      <c r="C661" s="40" t="s">
        <v>2000</v>
      </c>
      <c r="D661" s="40"/>
      <c r="E661" s="40"/>
      <c r="F661" s="39" t="s">
        <v>250</v>
      </c>
      <c r="G661" s="39">
        <v>580</v>
      </c>
      <c r="H661" s="41">
        <v>464</v>
      </c>
      <c r="I661" s="41">
        <v>371</v>
      </c>
      <c r="J661" s="42"/>
    </row>
    <row r="662" s="2" customFormat="1" customHeight="1" spans="1:10">
      <c r="A662" s="39" t="s">
        <v>245</v>
      </c>
      <c r="B662" s="39" t="s">
        <v>2001</v>
      </c>
      <c r="C662" s="40" t="s">
        <v>2002</v>
      </c>
      <c r="D662" s="40"/>
      <c r="E662" s="40"/>
      <c r="F662" s="39" t="s">
        <v>250</v>
      </c>
      <c r="G662" s="39">
        <v>435</v>
      </c>
      <c r="H662" s="41">
        <v>348</v>
      </c>
      <c r="I662" s="41">
        <v>278</v>
      </c>
      <c r="J662" s="42"/>
    </row>
    <row r="663" s="2" customFormat="1" customHeight="1" spans="1:10">
      <c r="A663" s="39" t="s">
        <v>245</v>
      </c>
      <c r="B663" s="39" t="s">
        <v>2003</v>
      </c>
      <c r="C663" s="40" t="s">
        <v>2004</v>
      </c>
      <c r="D663" s="40" t="s">
        <v>2005</v>
      </c>
      <c r="E663" s="40" t="s">
        <v>2006</v>
      </c>
      <c r="F663" s="39" t="s">
        <v>250</v>
      </c>
      <c r="G663" s="39">
        <v>3450</v>
      </c>
      <c r="H663" s="41">
        <v>2760</v>
      </c>
      <c r="I663" s="41">
        <v>2208</v>
      </c>
      <c r="J663" s="42" t="s">
        <v>2007</v>
      </c>
    </row>
    <row r="664" s="2" customFormat="1" customHeight="1" spans="1:10">
      <c r="A664" s="39" t="s">
        <v>245</v>
      </c>
      <c r="B664" s="39" t="s">
        <v>2008</v>
      </c>
      <c r="C664" s="40" t="s">
        <v>2009</v>
      </c>
      <c r="D664" s="40"/>
      <c r="E664" s="40"/>
      <c r="F664" s="39" t="s">
        <v>250</v>
      </c>
      <c r="G664" s="39">
        <v>690</v>
      </c>
      <c r="H664" s="41">
        <v>552</v>
      </c>
      <c r="I664" s="41">
        <v>442</v>
      </c>
      <c r="J664" s="42"/>
    </row>
    <row r="665" s="2" customFormat="1" customHeight="1" spans="1:10">
      <c r="A665" s="39" t="s">
        <v>245</v>
      </c>
      <c r="B665" s="39" t="s">
        <v>2010</v>
      </c>
      <c r="C665" s="40" t="s">
        <v>2011</v>
      </c>
      <c r="D665" s="40"/>
      <c r="E665" s="40"/>
      <c r="F665" s="39" t="s">
        <v>250</v>
      </c>
      <c r="G665" s="39">
        <v>517</v>
      </c>
      <c r="H665" s="41">
        <v>414</v>
      </c>
      <c r="I665" s="41">
        <v>331</v>
      </c>
      <c r="J665" s="42"/>
    </row>
    <row r="666" s="2" customFormat="1" customHeight="1" spans="1:10">
      <c r="A666" s="39" t="s">
        <v>245</v>
      </c>
      <c r="B666" s="39" t="s">
        <v>2012</v>
      </c>
      <c r="C666" s="40" t="s">
        <v>2013</v>
      </c>
      <c r="D666" s="40" t="s">
        <v>2014</v>
      </c>
      <c r="E666" s="40" t="s">
        <v>2015</v>
      </c>
      <c r="F666" s="39" t="s">
        <v>250</v>
      </c>
      <c r="G666" s="39">
        <v>3795</v>
      </c>
      <c r="H666" s="41">
        <v>3036</v>
      </c>
      <c r="I666" s="41">
        <v>2429</v>
      </c>
      <c r="J666" s="40" t="s">
        <v>2016</v>
      </c>
    </row>
    <row r="667" s="2" customFormat="1" customHeight="1" spans="1:10">
      <c r="A667" s="39" t="s">
        <v>245</v>
      </c>
      <c r="B667" s="39" t="s">
        <v>2017</v>
      </c>
      <c r="C667" s="40" t="s">
        <v>2018</v>
      </c>
      <c r="D667" s="40"/>
      <c r="E667" s="40"/>
      <c r="F667" s="39" t="s">
        <v>250</v>
      </c>
      <c r="G667" s="39">
        <v>760</v>
      </c>
      <c r="H667" s="41">
        <v>608</v>
      </c>
      <c r="I667" s="41">
        <v>486</v>
      </c>
      <c r="J667" s="40"/>
    </row>
    <row r="668" s="2" customFormat="1" customHeight="1" spans="1:10">
      <c r="A668" s="39" t="s">
        <v>245</v>
      </c>
      <c r="B668" s="39" t="s">
        <v>2019</v>
      </c>
      <c r="C668" s="40" t="s">
        <v>2020</v>
      </c>
      <c r="D668" s="40"/>
      <c r="E668" s="40"/>
      <c r="F668" s="39" t="s">
        <v>250</v>
      </c>
      <c r="G668" s="39">
        <v>570</v>
      </c>
      <c r="H668" s="41">
        <v>456</v>
      </c>
      <c r="I668" s="41">
        <v>365</v>
      </c>
      <c r="J668" s="40"/>
    </row>
    <row r="669" s="2" customFormat="1" customHeight="1" spans="1:10">
      <c r="A669" s="39" t="s">
        <v>245</v>
      </c>
      <c r="B669" s="39" t="s">
        <v>2021</v>
      </c>
      <c r="C669" s="40" t="s">
        <v>2022</v>
      </c>
      <c r="D669" s="40" t="s">
        <v>2023</v>
      </c>
      <c r="E669" s="40" t="s">
        <v>2024</v>
      </c>
      <c r="F669" s="39" t="s">
        <v>250</v>
      </c>
      <c r="G669" s="39">
        <v>3620</v>
      </c>
      <c r="H669" s="41">
        <v>2896</v>
      </c>
      <c r="I669" s="41">
        <v>2317</v>
      </c>
      <c r="J669" s="40" t="s">
        <v>2025</v>
      </c>
    </row>
    <row r="670" s="2" customFormat="1" customHeight="1" spans="1:10">
      <c r="A670" s="39" t="s">
        <v>245</v>
      </c>
      <c r="B670" s="39" t="s">
        <v>2026</v>
      </c>
      <c r="C670" s="40" t="s">
        <v>2027</v>
      </c>
      <c r="D670" s="40"/>
      <c r="E670" s="40"/>
      <c r="F670" s="39" t="s">
        <v>250</v>
      </c>
      <c r="G670" s="39">
        <v>725</v>
      </c>
      <c r="H670" s="41">
        <v>580</v>
      </c>
      <c r="I670" s="41">
        <v>464</v>
      </c>
      <c r="J670" s="40"/>
    </row>
    <row r="671" s="2" customFormat="1" customHeight="1" spans="1:10">
      <c r="A671" s="39" t="s">
        <v>245</v>
      </c>
      <c r="B671" s="39" t="s">
        <v>2028</v>
      </c>
      <c r="C671" s="40" t="s">
        <v>2029</v>
      </c>
      <c r="D671" s="40" t="s">
        <v>2030</v>
      </c>
      <c r="E671" s="40" t="s">
        <v>2031</v>
      </c>
      <c r="F671" s="39" t="s">
        <v>102</v>
      </c>
      <c r="G671" s="39">
        <v>3135</v>
      </c>
      <c r="H671" s="41">
        <v>2508</v>
      </c>
      <c r="I671" s="41">
        <v>2006</v>
      </c>
      <c r="J671" s="40" t="s">
        <v>2032</v>
      </c>
    </row>
    <row r="672" s="2" customFormat="1" customHeight="1" spans="1:10">
      <c r="A672" s="39" t="s">
        <v>245</v>
      </c>
      <c r="B672" s="39" t="s">
        <v>2033</v>
      </c>
      <c r="C672" s="40" t="s">
        <v>2034</v>
      </c>
      <c r="D672" s="40"/>
      <c r="E672" s="40"/>
      <c r="F672" s="39" t="s">
        <v>102</v>
      </c>
      <c r="G672" s="39">
        <v>627</v>
      </c>
      <c r="H672" s="41">
        <v>502</v>
      </c>
      <c r="I672" s="41">
        <v>401</v>
      </c>
      <c r="J672" s="40"/>
    </row>
    <row r="673" s="2" customFormat="1" customHeight="1" spans="1:10">
      <c r="A673" s="39" t="s">
        <v>245</v>
      </c>
      <c r="B673" s="39" t="s">
        <v>2035</v>
      </c>
      <c r="C673" s="40" t="s">
        <v>2036</v>
      </c>
      <c r="D673" s="40"/>
      <c r="E673" s="40"/>
      <c r="F673" s="39" t="s">
        <v>102</v>
      </c>
      <c r="G673" s="39">
        <v>3135</v>
      </c>
      <c r="H673" s="41">
        <v>2508</v>
      </c>
      <c r="I673" s="41">
        <v>2006</v>
      </c>
      <c r="J673" s="40"/>
    </row>
    <row r="674" s="2" customFormat="1" customHeight="1" spans="1:10">
      <c r="A674" s="39" t="s">
        <v>245</v>
      </c>
      <c r="B674" s="39" t="s">
        <v>2037</v>
      </c>
      <c r="C674" s="40" t="s">
        <v>2038</v>
      </c>
      <c r="D674" s="40" t="s">
        <v>2039</v>
      </c>
      <c r="E674" s="40" t="s">
        <v>2040</v>
      </c>
      <c r="F674" s="39" t="s">
        <v>250</v>
      </c>
      <c r="G674" s="39">
        <v>4035</v>
      </c>
      <c r="H674" s="41">
        <v>3228</v>
      </c>
      <c r="I674" s="41">
        <v>2582</v>
      </c>
      <c r="J674" s="40"/>
    </row>
    <row r="675" s="2" customFormat="1" customHeight="1" spans="1:10">
      <c r="A675" s="39" t="s">
        <v>245</v>
      </c>
      <c r="B675" s="39" t="s">
        <v>2041</v>
      </c>
      <c r="C675" s="40" t="s">
        <v>2042</v>
      </c>
      <c r="D675" s="40"/>
      <c r="E675" s="40"/>
      <c r="F675" s="39" t="s">
        <v>250</v>
      </c>
      <c r="G675" s="39">
        <v>807</v>
      </c>
      <c r="H675" s="41">
        <v>646</v>
      </c>
      <c r="I675" s="41">
        <v>516</v>
      </c>
      <c r="J675" s="40"/>
    </row>
    <row r="676" s="2" customFormat="1" customHeight="1" spans="1:10">
      <c r="A676" s="39" t="s">
        <v>245</v>
      </c>
      <c r="B676" s="39" t="s">
        <v>2043</v>
      </c>
      <c r="C676" s="40" t="s">
        <v>2044</v>
      </c>
      <c r="D676" s="40"/>
      <c r="E676" s="40"/>
      <c r="F676" s="39" t="s">
        <v>250</v>
      </c>
      <c r="G676" s="39">
        <v>605</v>
      </c>
      <c r="H676" s="41">
        <v>484</v>
      </c>
      <c r="I676" s="41">
        <v>387</v>
      </c>
      <c r="J676" s="40"/>
    </row>
    <row r="677" s="2" customFormat="1" customHeight="1" spans="1:10">
      <c r="A677" s="39" t="s">
        <v>245</v>
      </c>
      <c r="B677" s="39" t="s">
        <v>2045</v>
      </c>
      <c r="C677" s="40" t="s">
        <v>2046</v>
      </c>
      <c r="D677" s="40" t="s">
        <v>2047</v>
      </c>
      <c r="E677" s="40" t="s">
        <v>2040</v>
      </c>
      <c r="F677" s="39" t="s">
        <v>250</v>
      </c>
      <c r="G677" s="39">
        <v>3630</v>
      </c>
      <c r="H677" s="41">
        <v>2904</v>
      </c>
      <c r="I677" s="41">
        <v>2323</v>
      </c>
      <c r="J677" s="40" t="s">
        <v>2048</v>
      </c>
    </row>
    <row r="678" s="2" customFormat="1" customHeight="1" spans="1:10">
      <c r="A678" s="39" t="s">
        <v>245</v>
      </c>
      <c r="B678" s="39" t="s">
        <v>2049</v>
      </c>
      <c r="C678" s="40" t="s">
        <v>2050</v>
      </c>
      <c r="D678" s="40"/>
      <c r="E678" s="40"/>
      <c r="F678" s="39" t="s">
        <v>250</v>
      </c>
      <c r="G678" s="39">
        <v>726</v>
      </c>
      <c r="H678" s="41">
        <v>581</v>
      </c>
      <c r="I678" s="41">
        <v>465</v>
      </c>
      <c r="J678" s="40"/>
    </row>
    <row r="679" s="2" customFormat="1" customHeight="1" spans="1:10">
      <c r="A679" s="39" t="s">
        <v>245</v>
      </c>
      <c r="B679" s="39" t="s">
        <v>2051</v>
      </c>
      <c r="C679" s="40" t="s">
        <v>2052</v>
      </c>
      <c r="D679" s="40" t="s">
        <v>2053</v>
      </c>
      <c r="E679" s="40" t="s">
        <v>2054</v>
      </c>
      <c r="F679" s="39" t="s">
        <v>250</v>
      </c>
      <c r="G679" s="39">
        <v>3540</v>
      </c>
      <c r="H679" s="41">
        <v>2832</v>
      </c>
      <c r="I679" s="41">
        <v>2266</v>
      </c>
      <c r="J679" s="40"/>
    </row>
    <row r="680" s="2" customFormat="1" customHeight="1" spans="1:10">
      <c r="A680" s="39" t="s">
        <v>245</v>
      </c>
      <c r="B680" s="39" t="s">
        <v>2055</v>
      </c>
      <c r="C680" s="40" t="s">
        <v>2056</v>
      </c>
      <c r="D680" s="40"/>
      <c r="E680" s="40"/>
      <c r="F680" s="39" t="s">
        <v>250</v>
      </c>
      <c r="G680" s="39">
        <v>708</v>
      </c>
      <c r="H680" s="41">
        <v>566</v>
      </c>
      <c r="I680" s="41">
        <v>453</v>
      </c>
      <c r="J680" s="40"/>
    </row>
    <row r="681" s="2" customFormat="1" customHeight="1" spans="1:10">
      <c r="A681" s="39" t="s">
        <v>245</v>
      </c>
      <c r="B681" s="39" t="s">
        <v>2057</v>
      </c>
      <c r="C681" s="40" t="s">
        <v>2058</v>
      </c>
      <c r="D681" s="40"/>
      <c r="E681" s="40"/>
      <c r="F681" s="39" t="s">
        <v>250</v>
      </c>
      <c r="G681" s="39">
        <v>531</v>
      </c>
      <c r="H681" s="41">
        <v>425</v>
      </c>
      <c r="I681" s="41">
        <v>340</v>
      </c>
      <c r="J681" s="40"/>
    </row>
    <row r="682" s="2" customFormat="1" customHeight="1" spans="1:10">
      <c r="A682" s="39" t="s">
        <v>245</v>
      </c>
      <c r="B682" s="39" t="s">
        <v>2059</v>
      </c>
      <c r="C682" s="42" t="s">
        <v>2060</v>
      </c>
      <c r="D682" s="40" t="s">
        <v>2061</v>
      </c>
      <c r="E682" s="43" t="s">
        <v>2062</v>
      </c>
      <c r="F682" s="39" t="s">
        <v>102</v>
      </c>
      <c r="G682" s="39">
        <v>3760</v>
      </c>
      <c r="H682" s="41">
        <v>3008</v>
      </c>
      <c r="I682" s="41">
        <v>2406</v>
      </c>
      <c r="J682" s="42" t="s">
        <v>2063</v>
      </c>
    </row>
    <row r="683" s="2" customFormat="1" customHeight="1" spans="1:10">
      <c r="A683" s="39" t="s">
        <v>245</v>
      </c>
      <c r="B683" s="39" t="s">
        <v>2064</v>
      </c>
      <c r="C683" s="40" t="s">
        <v>2065</v>
      </c>
      <c r="D683" s="40"/>
      <c r="E683" s="43"/>
      <c r="F683" s="39" t="s">
        <v>102</v>
      </c>
      <c r="G683" s="39">
        <v>752</v>
      </c>
      <c r="H683" s="41">
        <v>602</v>
      </c>
      <c r="I683" s="41">
        <v>481</v>
      </c>
      <c r="J683" s="42"/>
    </row>
    <row r="684" s="2" customFormat="1" customHeight="1" spans="1:10">
      <c r="A684" s="39" t="s">
        <v>245</v>
      </c>
      <c r="B684" s="39" t="s">
        <v>2066</v>
      </c>
      <c r="C684" s="42" t="s">
        <v>2067</v>
      </c>
      <c r="D684" s="40" t="s">
        <v>2061</v>
      </c>
      <c r="E684" s="43" t="s">
        <v>2062</v>
      </c>
      <c r="F684" s="39" t="s">
        <v>102</v>
      </c>
      <c r="G684" s="39">
        <v>4180</v>
      </c>
      <c r="H684" s="41">
        <v>3344</v>
      </c>
      <c r="I684" s="41">
        <v>2675</v>
      </c>
      <c r="J684" s="42" t="s">
        <v>2068</v>
      </c>
    </row>
    <row r="685" s="2" customFormat="1" customHeight="1" spans="1:10">
      <c r="A685" s="39" t="s">
        <v>245</v>
      </c>
      <c r="B685" s="39" t="s">
        <v>2069</v>
      </c>
      <c r="C685" s="40" t="s">
        <v>2070</v>
      </c>
      <c r="D685" s="43"/>
      <c r="E685" s="42"/>
      <c r="F685" s="39" t="s">
        <v>102</v>
      </c>
      <c r="G685" s="39">
        <v>836</v>
      </c>
      <c r="H685" s="41">
        <v>669</v>
      </c>
      <c r="I685" s="41">
        <v>535</v>
      </c>
      <c r="J685" s="42"/>
    </row>
    <row r="686" s="2" customFormat="1" customHeight="1" spans="1:10">
      <c r="A686" s="39" t="s">
        <v>245</v>
      </c>
      <c r="B686" s="39" t="s">
        <v>2071</v>
      </c>
      <c r="C686" s="42" t="s">
        <v>2072</v>
      </c>
      <c r="D686" s="43" t="s">
        <v>2073</v>
      </c>
      <c r="E686" s="42" t="s">
        <v>2074</v>
      </c>
      <c r="F686" s="39" t="s">
        <v>102</v>
      </c>
      <c r="G686" s="39">
        <v>2500</v>
      </c>
      <c r="H686" s="41">
        <v>2000</v>
      </c>
      <c r="I686" s="41">
        <v>1600</v>
      </c>
      <c r="J686" s="40" t="s">
        <v>2075</v>
      </c>
    </row>
    <row r="687" s="2" customFormat="1" customHeight="1" spans="1:10">
      <c r="A687" s="39" t="s">
        <v>245</v>
      </c>
      <c r="B687" s="39" t="s">
        <v>2076</v>
      </c>
      <c r="C687" s="40" t="s">
        <v>2077</v>
      </c>
      <c r="D687" s="43"/>
      <c r="E687" s="42"/>
      <c r="F687" s="39" t="s">
        <v>102</v>
      </c>
      <c r="G687" s="39">
        <v>500</v>
      </c>
      <c r="H687" s="41">
        <v>400</v>
      </c>
      <c r="I687" s="41">
        <v>320</v>
      </c>
      <c r="J687" s="40"/>
    </row>
    <row r="688" s="2" customFormat="1" customHeight="1" spans="1:10">
      <c r="A688" s="39" t="s">
        <v>245</v>
      </c>
      <c r="B688" s="39" t="s">
        <v>2078</v>
      </c>
      <c r="C688" s="42" t="s">
        <v>2079</v>
      </c>
      <c r="D688" s="43" t="s">
        <v>2080</v>
      </c>
      <c r="E688" s="42" t="s">
        <v>2081</v>
      </c>
      <c r="F688" s="39" t="s">
        <v>102</v>
      </c>
      <c r="G688" s="39">
        <v>6500</v>
      </c>
      <c r="H688" s="41">
        <v>5200</v>
      </c>
      <c r="I688" s="41">
        <v>4160</v>
      </c>
      <c r="J688" s="42" t="s">
        <v>2082</v>
      </c>
    </row>
    <row r="689" s="2" customFormat="1" customHeight="1" spans="1:10">
      <c r="A689" s="39" t="s">
        <v>245</v>
      </c>
      <c r="B689" s="39" t="s">
        <v>2083</v>
      </c>
      <c r="C689" s="40" t="s">
        <v>2084</v>
      </c>
      <c r="D689" s="43"/>
      <c r="E689" s="42"/>
      <c r="F689" s="39" t="s">
        <v>102</v>
      </c>
      <c r="G689" s="39">
        <v>1300</v>
      </c>
      <c r="H689" s="41">
        <v>1040</v>
      </c>
      <c r="I689" s="41">
        <v>832</v>
      </c>
      <c r="J689" s="42"/>
    </row>
    <row r="690" s="2" customFormat="1" customHeight="1" spans="1:10">
      <c r="A690" s="39" t="s">
        <v>245</v>
      </c>
      <c r="B690" s="39" t="s">
        <v>2085</v>
      </c>
      <c r="C690" s="42" t="s">
        <v>2086</v>
      </c>
      <c r="D690" s="43" t="s">
        <v>2087</v>
      </c>
      <c r="E690" s="42" t="s">
        <v>2088</v>
      </c>
      <c r="F690" s="39" t="s">
        <v>102</v>
      </c>
      <c r="G690" s="39">
        <v>3100</v>
      </c>
      <c r="H690" s="41">
        <v>2480</v>
      </c>
      <c r="I690" s="41">
        <v>1984</v>
      </c>
      <c r="J690" s="40"/>
    </row>
    <row r="691" s="2" customFormat="1" customHeight="1" spans="1:10">
      <c r="A691" s="39" t="s">
        <v>245</v>
      </c>
      <c r="B691" s="39" t="s">
        <v>2089</v>
      </c>
      <c r="C691" s="40" t="s">
        <v>2090</v>
      </c>
      <c r="D691" s="43"/>
      <c r="E691" s="42"/>
      <c r="F691" s="39" t="s">
        <v>102</v>
      </c>
      <c r="G691" s="39">
        <v>620</v>
      </c>
      <c r="H691" s="41">
        <v>496</v>
      </c>
      <c r="I691" s="41">
        <v>397</v>
      </c>
      <c r="J691" s="40"/>
    </row>
    <row r="692" s="2" customFormat="1" customHeight="1" spans="1:10">
      <c r="A692" s="39" t="s">
        <v>12</v>
      </c>
      <c r="B692" s="39" t="s">
        <v>2091</v>
      </c>
      <c r="C692" s="42" t="s">
        <v>2092</v>
      </c>
      <c r="D692" s="43" t="s">
        <v>2093</v>
      </c>
      <c r="E692" s="42" t="s">
        <v>2094</v>
      </c>
      <c r="F692" s="39" t="s">
        <v>102</v>
      </c>
      <c r="G692" s="39">
        <v>960</v>
      </c>
      <c r="H692" s="41">
        <v>768</v>
      </c>
      <c r="I692" s="41">
        <v>614</v>
      </c>
      <c r="J692" s="40"/>
    </row>
    <row r="693" s="2" customFormat="1" customHeight="1" spans="1:10">
      <c r="A693" s="39" t="s">
        <v>245</v>
      </c>
      <c r="B693" s="39" t="s">
        <v>2095</v>
      </c>
      <c r="C693" s="42" t="s">
        <v>2096</v>
      </c>
      <c r="D693" s="40" t="s">
        <v>2097</v>
      </c>
      <c r="E693" s="40" t="s">
        <v>2062</v>
      </c>
      <c r="F693" s="39" t="s">
        <v>102</v>
      </c>
      <c r="G693" s="39">
        <v>3760</v>
      </c>
      <c r="H693" s="41">
        <v>3008</v>
      </c>
      <c r="I693" s="41">
        <v>2406</v>
      </c>
      <c r="J693" s="42" t="s">
        <v>2098</v>
      </c>
    </row>
    <row r="694" s="2" customFormat="1" customHeight="1" spans="1:10">
      <c r="A694" s="39" t="s">
        <v>245</v>
      </c>
      <c r="B694" s="39" t="s">
        <v>2099</v>
      </c>
      <c r="C694" s="40" t="s">
        <v>2100</v>
      </c>
      <c r="D694" s="43"/>
      <c r="E694" s="42"/>
      <c r="F694" s="39" t="s">
        <v>102</v>
      </c>
      <c r="G694" s="39">
        <v>752</v>
      </c>
      <c r="H694" s="41">
        <v>602</v>
      </c>
      <c r="I694" s="41">
        <v>481</v>
      </c>
      <c r="J694" s="42"/>
    </row>
    <row r="695" s="2" customFormat="1" customHeight="1" spans="1:10">
      <c r="A695" s="39" t="s">
        <v>245</v>
      </c>
      <c r="B695" s="39" t="s">
        <v>2101</v>
      </c>
      <c r="C695" s="42" t="s">
        <v>2102</v>
      </c>
      <c r="D695" s="43" t="s">
        <v>2103</v>
      </c>
      <c r="E695" s="42" t="s">
        <v>2074</v>
      </c>
      <c r="F695" s="39" t="s">
        <v>102</v>
      </c>
      <c r="G695" s="39">
        <v>900</v>
      </c>
      <c r="H695" s="41">
        <v>720</v>
      </c>
      <c r="I695" s="41">
        <v>576</v>
      </c>
      <c r="J695" s="40"/>
    </row>
    <row r="696" s="2" customFormat="1" customHeight="1" spans="1:10">
      <c r="A696" s="39" t="s">
        <v>245</v>
      </c>
      <c r="B696" s="39" t="s">
        <v>2104</v>
      </c>
      <c r="C696" s="40" t="s">
        <v>2105</v>
      </c>
      <c r="D696" s="43"/>
      <c r="E696" s="44"/>
      <c r="F696" s="39" t="s">
        <v>102</v>
      </c>
      <c r="G696" s="39">
        <v>180</v>
      </c>
      <c r="H696" s="41">
        <v>144</v>
      </c>
      <c r="I696" s="41">
        <v>115</v>
      </c>
      <c r="J696" s="40"/>
    </row>
    <row r="697" s="2" customFormat="1" customHeight="1" spans="1:10">
      <c r="A697" s="39" t="s">
        <v>245</v>
      </c>
      <c r="B697" s="39" t="s">
        <v>2106</v>
      </c>
      <c r="C697" s="42" t="s">
        <v>2107</v>
      </c>
      <c r="D697" s="43" t="s">
        <v>2108</v>
      </c>
      <c r="E697" s="44" t="s">
        <v>2062</v>
      </c>
      <c r="F697" s="39" t="s">
        <v>102</v>
      </c>
      <c r="G697" s="39">
        <v>1600</v>
      </c>
      <c r="H697" s="41">
        <v>1280</v>
      </c>
      <c r="I697" s="41">
        <v>1024</v>
      </c>
      <c r="J697" s="42" t="s">
        <v>2109</v>
      </c>
    </row>
    <row r="698" s="2" customFormat="1" customHeight="1" spans="1:10">
      <c r="A698" s="39" t="s">
        <v>245</v>
      </c>
      <c r="B698" s="39" t="s">
        <v>2110</v>
      </c>
      <c r="C698" s="40" t="s">
        <v>2111</v>
      </c>
      <c r="D698" s="43"/>
      <c r="E698" s="44"/>
      <c r="F698" s="39" t="s">
        <v>102</v>
      </c>
      <c r="G698" s="39">
        <v>320</v>
      </c>
      <c r="H698" s="41">
        <v>256</v>
      </c>
      <c r="I698" s="41">
        <v>205</v>
      </c>
      <c r="J698" s="42"/>
    </row>
    <row r="699" s="2" customFormat="1" customHeight="1" spans="1:10">
      <c r="A699" s="39" t="s">
        <v>245</v>
      </c>
      <c r="B699" s="39" t="s">
        <v>2112</v>
      </c>
      <c r="C699" s="42" t="s">
        <v>2113</v>
      </c>
      <c r="D699" s="43"/>
      <c r="E699" s="44"/>
      <c r="F699" s="39" t="s">
        <v>102</v>
      </c>
      <c r="G699" s="39">
        <v>1600</v>
      </c>
      <c r="H699" s="41">
        <v>1280</v>
      </c>
      <c r="I699" s="41">
        <v>1024</v>
      </c>
      <c r="J699" s="42"/>
    </row>
    <row r="700" s="2" customFormat="1" customHeight="1" spans="1:10">
      <c r="A700" s="39" t="s">
        <v>245</v>
      </c>
      <c r="B700" s="39" t="s">
        <v>2114</v>
      </c>
      <c r="C700" s="42" t="s">
        <v>2115</v>
      </c>
      <c r="D700" s="43"/>
      <c r="E700" s="44"/>
      <c r="F700" s="39" t="s">
        <v>102</v>
      </c>
      <c r="G700" s="39">
        <v>1600</v>
      </c>
      <c r="H700" s="41">
        <v>1280</v>
      </c>
      <c r="I700" s="41">
        <v>1024</v>
      </c>
      <c r="J700" s="42" t="s">
        <v>2116</v>
      </c>
    </row>
    <row r="701" s="2" customFormat="1" customHeight="1" spans="1:10">
      <c r="A701" s="39" t="s">
        <v>245</v>
      </c>
      <c r="B701" s="39" t="s">
        <v>2117</v>
      </c>
      <c r="C701" s="42" t="s">
        <v>2118</v>
      </c>
      <c r="D701" s="43" t="s">
        <v>2119</v>
      </c>
      <c r="E701" s="42" t="s">
        <v>2074</v>
      </c>
      <c r="F701" s="39" t="s">
        <v>102</v>
      </c>
      <c r="G701" s="39">
        <v>900</v>
      </c>
      <c r="H701" s="41">
        <v>720</v>
      </c>
      <c r="I701" s="41">
        <v>576</v>
      </c>
      <c r="J701" s="40"/>
    </row>
    <row r="702" s="2" customFormat="1" customHeight="1" spans="1:10">
      <c r="A702" s="39" t="s">
        <v>245</v>
      </c>
      <c r="B702" s="39" t="s">
        <v>2120</v>
      </c>
      <c r="C702" s="40" t="s">
        <v>2121</v>
      </c>
      <c r="D702" s="40"/>
      <c r="E702" s="40"/>
      <c r="F702" s="39" t="s">
        <v>102</v>
      </c>
      <c r="G702" s="39">
        <v>180</v>
      </c>
      <c r="H702" s="41">
        <v>144</v>
      </c>
      <c r="I702" s="41">
        <v>115</v>
      </c>
      <c r="J702" s="40"/>
    </row>
    <row r="703" s="2" customFormat="1" customHeight="1" spans="1:10">
      <c r="A703" s="39" t="s">
        <v>99</v>
      </c>
      <c r="B703" s="39" t="s">
        <v>2122</v>
      </c>
      <c r="C703" s="42" t="s">
        <v>2123</v>
      </c>
      <c r="D703" s="40" t="s">
        <v>2124</v>
      </c>
      <c r="E703" s="40" t="s">
        <v>2125</v>
      </c>
      <c r="F703" s="39" t="s">
        <v>132</v>
      </c>
      <c r="G703" s="39">
        <v>80</v>
      </c>
      <c r="H703" s="41">
        <v>64</v>
      </c>
      <c r="I703" s="41">
        <v>51</v>
      </c>
      <c r="J703" s="40"/>
    </row>
    <row r="704" s="2" customFormat="1" customHeight="1" spans="1:10">
      <c r="A704" s="39" t="s">
        <v>245</v>
      </c>
      <c r="B704" s="39" t="s">
        <v>2126</v>
      </c>
      <c r="C704" s="42" t="s">
        <v>2127</v>
      </c>
      <c r="D704" s="42" t="s">
        <v>2128</v>
      </c>
      <c r="E704" s="42" t="s">
        <v>2129</v>
      </c>
      <c r="F704" s="39" t="s">
        <v>102</v>
      </c>
      <c r="G704" s="39">
        <v>1450</v>
      </c>
      <c r="H704" s="41">
        <v>1160</v>
      </c>
      <c r="I704" s="41">
        <v>928</v>
      </c>
      <c r="J704" s="42" t="s">
        <v>2130</v>
      </c>
    </row>
    <row r="705" s="2" customFormat="1" customHeight="1" spans="1:10">
      <c r="A705" s="39" t="s">
        <v>245</v>
      </c>
      <c r="B705" s="39" t="s">
        <v>2131</v>
      </c>
      <c r="C705" s="40" t="s">
        <v>2132</v>
      </c>
      <c r="D705" s="40"/>
      <c r="E705" s="40"/>
      <c r="F705" s="39" t="s">
        <v>102</v>
      </c>
      <c r="G705" s="39">
        <v>290</v>
      </c>
      <c r="H705" s="41">
        <v>232</v>
      </c>
      <c r="I705" s="41">
        <v>186</v>
      </c>
      <c r="J705" s="42"/>
    </row>
    <row r="706" s="2" customFormat="1" customHeight="1" spans="1:10">
      <c r="A706" s="39" t="s">
        <v>245</v>
      </c>
      <c r="B706" s="39" t="s">
        <v>2133</v>
      </c>
      <c r="C706" s="42" t="s">
        <v>2134</v>
      </c>
      <c r="D706" s="40" t="s">
        <v>2135</v>
      </c>
      <c r="E706" s="40" t="s">
        <v>2136</v>
      </c>
      <c r="F706" s="39" t="s">
        <v>102</v>
      </c>
      <c r="G706" s="39">
        <v>2170</v>
      </c>
      <c r="H706" s="41">
        <v>1736</v>
      </c>
      <c r="I706" s="41">
        <v>1389</v>
      </c>
      <c r="J706" s="40" t="s">
        <v>2137</v>
      </c>
    </row>
    <row r="707" s="2" customFormat="1" customHeight="1" spans="1:10">
      <c r="A707" s="39" t="s">
        <v>245</v>
      </c>
      <c r="B707" s="39" t="s">
        <v>2138</v>
      </c>
      <c r="C707" s="40" t="s">
        <v>2139</v>
      </c>
      <c r="D707" s="40"/>
      <c r="E707" s="40"/>
      <c r="F707" s="39" t="s">
        <v>102</v>
      </c>
      <c r="G707" s="39">
        <v>434</v>
      </c>
      <c r="H707" s="41">
        <v>347</v>
      </c>
      <c r="I707" s="41">
        <v>278</v>
      </c>
      <c r="J707" s="40"/>
    </row>
    <row r="708" s="2" customFormat="1" customHeight="1" spans="1:10">
      <c r="A708" s="39" t="s">
        <v>245</v>
      </c>
      <c r="B708" s="39" t="s">
        <v>2140</v>
      </c>
      <c r="C708" s="42" t="s">
        <v>2141</v>
      </c>
      <c r="D708" s="40"/>
      <c r="E708" s="40"/>
      <c r="F708" s="39" t="s">
        <v>102</v>
      </c>
      <c r="G708" s="39">
        <v>326</v>
      </c>
      <c r="H708" s="41">
        <v>261</v>
      </c>
      <c r="I708" s="41">
        <v>209</v>
      </c>
      <c r="J708" s="40"/>
    </row>
    <row r="709" s="2" customFormat="1" customHeight="1" spans="1:10">
      <c r="A709" s="39" t="s">
        <v>245</v>
      </c>
      <c r="B709" s="39" t="s">
        <v>2142</v>
      </c>
      <c r="C709" s="42" t="s">
        <v>2143</v>
      </c>
      <c r="D709" s="40"/>
      <c r="E709" s="40"/>
      <c r="F709" s="39" t="s">
        <v>102</v>
      </c>
      <c r="G709" s="39">
        <v>2170</v>
      </c>
      <c r="H709" s="41">
        <v>1736</v>
      </c>
      <c r="I709" s="41">
        <v>1389</v>
      </c>
      <c r="J709" s="40"/>
    </row>
    <row r="710" s="2" customFormat="1" customHeight="1" spans="1:10">
      <c r="A710" s="39" t="s">
        <v>245</v>
      </c>
      <c r="B710" s="39" t="s">
        <v>2144</v>
      </c>
      <c r="C710" s="42" t="s">
        <v>2145</v>
      </c>
      <c r="D710" s="43" t="s">
        <v>2146</v>
      </c>
      <c r="E710" s="40" t="s">
        <v>2147</v>
      </c>
      <c r="F710" s="39" t="s">
        <v>102</v>
      </c>
      <c r="G710" s="39">
        <v>950</v>
      </c>
      <c r="H710" s="41">
        <v>760</v>
      </c>
      <c r="I710" s="41">
        <v>608</v>
      </c>
      <c r="J710" s="40"/>
    </row>
    <row r="711" s="2" customFormat="1" customHeight="1" spans="1:10">
      <c r="A711" s="39" t="s">
        <v>245</v>
      </c>
      <c r="B711" s="39" t="s">
        <v>2148</v>
      </c>
      <c r="C711" s="40" t="s">
        <v>2149</v>
      </c>
      <c r="D711" s="40"/>
      <c r="E711" s="40"/>
      <c r="F711" s="39" t="s">
        <v>102</v>
      </c>
      <c r="G711" s="39">
        <v>190</v>
      </c>
      <c r="H711" s="41">
        <v>152</v>
      </c>
      <c r="I711" s="41">
        <v>122</v>
      </c>
      <c r="J711" s="40"/>
    </row>
    <row r="712" s="2" customFormat="1" customHeight="1" spans="1:10">
      <c r="A712" s="39" t="s">
        <v>245</v>
      </c>
      <c r="B712" s="39" t="s">
        <v>2150</v>
      </c>
      <c r="C712" s="42" t="s">
        <v>2151</v>
      </c>
      <c r="D712" s="40" t="s">
        <v>2152</v>
      </c>
      <c r="E712" s="40" t="s">
        <v>2153</v>
      </c>
      <c r="F712" s="39" t="s">
        <v>102</v>
      </c>
      <c r="G712" s="39">
        <v>2580</v>
      </c>
      <c r="H712" s="41">
        <v>2064</v>
      </c>
      <c r="I712" s="41">
        <v>1651</v>
      </c>
      <c r="J712" s="42" t="s">
        <v>2154</v>
      </c>
    </row>
    <row r="713" s="2" customFormat="1" customHeight="1" spans="1:10">
      <c r="A713" s="39" t="s">
        <v>245</v>
      </c>
      <c r="B713" s="39" t="s">
        <v>2155</v>
      </c>
      <c r="C713" s="40" t="s">
        <v>2156</v>
      </c>
      <c r="D713" s="40"/>
      <c r="E713" s="40"/>
      <c r="F713" s="39" t="s">
        <v>102</v>
      </c>
      <c r="G713" s="39">
        <v>516</v>
      </c>
      <c r="H713" s="41">
        <v>413</v>
      </c>
      <c r="I713" s="41">
        <v>330</v>
      </c>
      <c r="J713" s="42"/>
    </row>
    <row r="714" s="2" customFormat="1" customHeight="1" spans="1:10">
      <c r="A714" s="39" t="s">
        <v>245</v>
      </c>
      <c r="B714" s="39" t="s">
        <v>2157</v>
      </c>
      <c r="C714" s="42" t="s">
        <v>2158</v>
      </c>
      <c r="D714" s="40" t="s">
        <v>2159</v>
      </c>
      <c r="E714" s="40" t="s">
        <v>2074</v>
      </c>
      <c r="F714" s="39" t="s">
        <v>102</v>
      </c>
      <c r="G714" s="39">
        <v>1540</v>
      </c>
      <c r="H714" s="41">
        <v>1232</v>
      </c>
      <c r="I714" s="41">
        <v>986</v>
      </c>
      <c r="J714" s="40"/>
    </row>
    <row r="715" s="2" customFormat="1" customHeight="1" spans="1:10">
      <c r="A715" s="39" t="s">
        <v>245</v>
      </c>
      <c r="B715" s="39" t="s">
        <v>2160</v>
      </c>
      <c r="C715" s="40" t="s">
        <v>2161</v>
      </c>
      <c r="D715" s="40"/>
      <c r="E715" s="40"/>
      <c r="F715" s="39" t="s">
        <v>102</v>
      </c>
      <c r="G715" s="39">
        <v>308</v>
      </c>
      <c r="H715" s="41">
        <v>246</v>
      </c>
      <c r="I715" s="41">
        <v>197</v>
      </c>
      <c r="J715" s="40"/>
    </row>
    <row r="716" s="2" customFormat="1" customHeight="1" spans="1:10">
      <c r="A716" s="39" t="s">
        <v>245</v>
      </c>
      <c r="B716" s="39" t="s">
        <v>2162</v>
      </c>
      <c r="C716" s="42" t="s">
        <v>2163</v>
      </c>
      <c r="D716" s="40" t="s">
        <v>2164</v>
      </c>
      <c r="E716" s="40" t="s">
        <v>2165</v>
      </c>
      <c r="F716" s="39" t="s">
        <v>102</v>
      </c>
      <c r="G716" s="39">
        <v>2060</v>
      </c>
      <c r="H716" s="41">
        <v>1648</v>
      </c>
      <c r="I716" s="41">
        <v>1318</v>
      </c>
      <c r="J716" s="42" t="s">
        <v>2166</v>
      </c>
    </row>
    <row r="717" s="2" customFormat="1" customHeight="1" spans="1:10">
      <c r="A717" s="39" t="s">
        <v>245</v>
      </c>
      <c r="B717" s="39" t="s">
        <v>2167</v>
      </c>
      <c r="C717" s="40" t="s">
        <v>2168</v>
      </c>
      <c r="D717" s="42"/>
      <c r="E717" s="42"/>
      <c r="F717" s="39" t="s">
        <v>102</v>
      </c>
      <c r="G717" s="39">
        <v>412</v>
      </c>
      <c r="H717" s="41">
        <v>330</v>
      </c>
      <c r="I717" s="41">
        <v>264</v>
      </c>
      <c r="J717" s="42"/>
    </row>
    <row r="718" s="2" customFormat="1" customHeight="1" spans="1:10">
      <c r="A718" s="39" t="s">
        <v>245</v>
      </c>
      <c r="B718" s="39" t="s">
        <v>2169</v>
      </c>
      <c r="C718" s="42" t="s">
        <v>2170</v>
      </c>
      <c r="D718" s="42" t="s">
        <v>2171</v>
      </c>
      <c r="E718" s="42" t="s">
        <v>2172</v>
      </c>
      <c r="F718" s="39" t="s">
        <v>102</v>
      </c>
      <c r="G718" s="39">
        <v>3475</v>
      </c>
      <c r="H718" s="41">
        <v>2780</v>
      </c>
      <c r="I718" s="41">
        <v>2224</v>
      </c>
      <c r="J718" s="40"/>
    </row>
    <row r="719" s="2" customFormat="1" customHeight="1" spans="1:10">
      <c r="A719" s="39" t="s">
        <v>245</v>
      </c>
      <c r="B719" s="39" t="s">
        <v>2173</v>
      </c>
      <c r="C719" s="40" t="s">
        <v>2174</v>
      </c>
      <c r="D719" s="40"/>
      <c r="E719" s="43"/>
      <c r="F719" s="39" t="s">
        <v>102</v>
      </c>
      <c r="G719" s="39">
        <v>695</v>
      </c>
      <c r="H719" s="41">
        <v>556</v>
      </c>
      <c r="I719" s="41">
        <v>445</v>
      </c>
      <c r="J719" s="40"/>
    </row>
    <row r="720" s="2" customFormat="1" customHeight="1" spans="1:10">
      <c r="A720" s="39" t="s">
        <v>245</v>
      </c>
      <c r="B720" s="39" t="s">
        <v>2175</v>
      </c>
      <c r="C720" s="42" t="s">
        <v>2176</v>
      </c>
      <c r="D720" s="40" t="s">
        <v>2177</v>
      </c>
      <c r="E720" s="43" t="s">
        <v>2178</v>
      </c>
      <c r="F720" s="39" t="s">
        <v>102</v>
      </c>
      <c r="G720" s="39">
        <v>4950</v>
      </c>
      <c r="H720" s="41">
        <v>3960</v>
      </c>
      <c r="I720" s="41">
        <v>3168</v>
      </c>
      <c r="J720" s="40"/>
    </row>
    <row r="721" s="2" customFormat="1" customHeight="1" spans="1:10">
      <c r="A721" s="39" t="s">
        <v>245</v>
      </c>
      <c r="B721" s="39" t="s">
        <v>2179</v>
      </c>
      <c r="C721" s="40" t="s">
        <v>2180</v>
      </c>
      <c r="D721" s="40"/>
      <c r="E721" s="43"/>
      <c r="F721" s="39" t="s">
        <v>102</v>
      </c>
      <c r="G721" s="39">
        <v>990</v>
      </c>
      <c r="H721" s="41">
        <v>792</v>
      </c>
      <c r="I721" s="41">
        <v>634</v>
      </c>
      <c r="J721" s="40"/>
    </row>
    <row r="722" s="2" customFormat="1" customHeight="1" spans="1:10">
      <c r="A722" s="39" t="s">
        <v>245</v>
      </c>
      <c r="B722" s="39" t="s">
        <v>2181</v>
      </c>
      <c r="C722" s="42" t="s">
        <v>2182</v>
      </c>
      <c r="D722" s="40" t="s">
        <v>2183</v>
      </c>
      <c r="E722" s="43" t="s">
        <v>2178</v>
      </c>
      <c r="F722" s="39" t="s">
        <v>102</v>
      </c>
      <c r="G722" s="39">
        <v>5660</v>
      </c>
      <c r="H722" s="41">
        <v>4528</v>
      </c>
      <c r="I722" s="41">
        <v>3622</v>
      </c>
      <c r="J722" s="42" t="s">
        <v>2184</v>
      </c>
    </row>
    <row r="723" s="2" customFormat="1" customHeight="1" spans="1:10">
      <c r="A723" s="39" t="s">
        <v>245</v>
      </c>
      <c r="B723" s="39" t="s">
        <v>2185</v>
      </c>
      <c r="C723" s="40" t="s">
        <v>2186</v>
      </c>
      <c r="D723" s="43"/>
      <c r="E723" s="43"/>
      <c r="F723" s="39" t="s">
        <v>102</v>
      </c>
      <c r="G723" s="39">
        <v>1132</v>
      </c>
      <c r="H723" s="41">
        <v>906</v>
      </c>
      <c r="I723" s="41">
        <v>724</v>
      </c>
      <c r="J723" s="42"/>
    </row>
    <row r="724" s="2" customFormat="1" customHeight="1" spans="1:10">
      <c r="A724" s="39" t="s">
        <v>245</v>
      </c>
      <c r="B724" s="39" t="s">
        <v>2187</v>
      </c>
      <c r="C724" s="42" t="s">
        <v>2188</v>
      </c>
      <c r="D724" s="43" t="s">
        <v>2189</v>
      </c>
      <c r="E724" s="43" t="s">
        <v>2178</v>
      </c>
      <c r="F724" s="39" t="s">
        <v>102</v>
      </c>
      <c r="G724" s="39">
        <v>6370</v>
      </c>
      <c r="H724" s="41">
        <v>5096</v>
      </c>
      <c r="I724" s="41">
        <v>4077</v>
      </c>
      <c r="J724" s="40"/>
    </row>
    <row r="725" s="2" customFormat="1" customHeight="1" spans="1:10">
      <c r="A725" s="39" t="s">
        <v>245</v>
      </c>
      <c r="B725" s="39" t="s">
        <v>2190</v>
      </c>
      <c r="C725" s="40" t="s">
        <v>2191</v>
      </c>
      <c r="D725" s="43"/>
      <c r="E725" s="43"/>
      <c r="F725" s="39" t="s">
        <v>102</v>
      </c>
      <c r="G725" s="39">
        <v>1274</v>
      </c>
      <c r="H725" s="41">
        <v>1019</v>
      </c>
      <c r="I725" s="41">
        <v>815</v>
      </c>
      <c r="J725" s="40"/>
    </row>
    <row r="726" s="2" customFormat="1" customHeight="1" spans="1:10">
      <c r="A726" s="39" t="s">
        <v>245</v>
      </c>
      <c r="B726" s="39" t="s">
        <v>2192</v>
      </c>
      <c r="C726" s="42" t="s">
        <v>2193</v>
      </c>
      <c r="D726" s="43" t="s">
        <v>2194</v>
      </c>
      <c r="E726" s="43" t="s">
        <v>2178</v>
      </c>
      <c r="F726" s="39" t="s">
        <v>102</v>
      </c>
      <c r="G726" s="39">
        <v>7080</v>
      </c>
      <c r="H726" s="41">
        <v>5664</v>
      </c>
      <c r="I726" s="41">
        <v>4531</v>
      </c>
      <c r="J726" s="42" t="s">
        <v>2195</v>
      </c>
    </row>
    <row r="727" s="2" customFormat="1" customHeight="1" spans="1:10">
      <c r="A727" s="39" t="s">
        <v>245</v>
      </c>
      <c r="B727" s="39" t="s">
        <v>2196</v>
      </c>
      <c r="C727" s="40" t="s">
        <v>2197</v>
      </c>
      <c r="D727" s="43"/>
      <c r="E727" s="40"/>
      <c r="F727" s="39" t="s">
        <v>102</v>
      </c>
      <c r="G727" s="39">
        <v>1416</v>
      </c>
      <c r="H727" s="41">
        <v>1133</v>
      </c>
      <c r="I727" s="41">
        <v>906</v>
      </c>
      <c r="J727" s="42"/>
    </row>
    <row r="728" s="2" customFormat="1" customHeight="1" spans="1:10">
      <c r="A728" s="39" t="s">
        <v>245</v>
      </c>
      <c r="B728" s="39" t="s">
        <v>2198</v>
      </c>
      <c r="C728" s="42" t="s">
        <v>2199</v>
      </c>
      <c r="D728" s="43" t="s">
        <v>2200</v>
      </c>
      <c r="E728" s="40" t="s">
        <v>2201</v>
      </c>
      <c r="F728" s="39" t="s">
        <v>102</v>
      </c>
      <c r="G728" s="39">
        <v>1740</v>
      </c>
      <c r="H728" s="41">
        <v>1392</v>
      </c>
      <c r="I728" s="41">
        <v>1114</v>
      </c>
      <c r="J728" s="42" t="s">
        <v>2202</v>
      </c>
    </row>
    <row r="729" s="2" customFormat="1" customHeight="1" spans="1:10">
      <c r="A729" s="39" t="s">
        <v>245</v>
      </c>
      <c r="B729" s="39" t="s">
        <v>2203</v>
      </c>
      <c r="C729" s="40" t="s">
        <v>2204</v>
      </c>
      <c r="D729" s="42"/>
      <c r="E729" s="42"/>
      <c r="F729" s="39" t="s">
        <v>102</v>
      </c>
      <c r="G729" s="39">
        <v>348</v>
      </c>
      <c r="H729" s="41">
        <v>278</v>
      </c>
      <c r="I729" s="41">
        <v>223</v>
      </c>
      <c r="J729" s="42"/>
    </row>
    <row r="730" s="2" customFormat="1" customHeight="1" spans="1:10">
      <c r="A730" s="39" t="s">
        <v>245</v>
      </c>
      <c r="B730" s="39" t="s">
        <v>2205</v>
      </c>
      <c r="C730" s="42" t="s">
        <v>2206</v>
      </c>
      <c r="D730" s="42" t="s">
        <v>2207</v>
      </c>
      <c r="E730" s="42" t="s">
        <v>2208</v>
      </c>
      <c r="F730" s="39" t="s">
        <v>102</v>
      </c>
      <c r="G730" s="39">
        <v>2820</v>
      </c>
      <c r="H730" s="41">
        <v>2256</v>
      </c>
      <c r="I730" s="41">
        <v>1805</v>
      </c>
      <c r="J730" s="42" t="s">
        <v>2209</v>
      </c>
    </row>
    <row r="731" s="2" customFormat="1" customHeight="1" spans="1:10">
      <c r="A731" s="39" t="s">
        <v>245</v>
      </c>
      <c r="B731" s="39" t="s">
        <v>2210</v>
      </c>
      <c r="C731" s="40" t="s">
        <v>2211</v>
      </c>
      <c r="D731" s="42"/>
      <c r="E731" s="43"/>
      <c r="F731" s="39" t="s">
        <v>102</v>
      </c>
      <c r="G731" s="39">
        <v>564</v>
      </c>
      <c r="H731" s="41">
        <v>451</v>
      </c>
      <c r="I731" s="41">
        <v>361</v>
      </c>
      <c r="J731" s="42"/>
    </row>
    <row r="732" s="2" customFormat="1" customHeight="1" spans="1:10">
      <c r="A732" s="39" t="s">
        <v>245</v>
      </c>
      <c r="B732" s="39" t="s">
        <v>2212</v>
      </c>
      <c r="C732" s="42" t="s">
        <v>2213</v>
      </c>
      <c r="D732" s="42" t="s">
        <v>2214</v>
      </c>
      <c r="E732" s="43" t="s">
        <v>2215</v>
      </c>
      <c r="F732" s="39" t="s">
        <v>102</v>
      </c>
      <c r="G732" s="39">
        <v>3415</v>
      </c>
      <c r="H732" s="41">
        <v>2732</v>
      </c>
      <c r="I732" s="41">
        <v>2186</v>
      </c>
      <c r="J732" s="42" t="s">
        <v>2216</v>
      </c>
    </row>
    <row r="733" s="2" customFormat="1" customHeight="1" spans="1:10">
      <c r="A733" s="39" t="s">
        <v>245</v>
      </c>
      <c r="B733" s="39" t="s">
        <v>2217</v>
      </c>
      <c r="C733" s="40" t="s">
        <v>2218</v>
      </c>
      <c r="D733" s="43"/>
      <c r="E733" s="43"/>
      <c r="F733" s="39" t="s">
        <v>102</v>
      </c>
      <c r="G733" s="39">
        <v>683</v>
      </c>
      <c r="H733" s="41">
        <v>546</v>
      </c>
      <c r="I733" s="41">
        <v>437</v>
      </c>
      <c r="J733" s="42"/>
    </row>
    <row r="734" s="2" customFormat="1" customHeight="1" spans="1:10">
      <c r="A734" s="39" t="s">
        <v>245</v>
      </c>
      <c r="B734" s="39" t="s">
        <v>2219</v>
      </c>
      <c r="C734" s="42" t="s">
        <v>2220</v>
      </c>
      <c r="D734" s="43" t="s">
        <v>2221</v>
      </c>
      <c r="E734" s="43" t="s">
        <v>2222</v>
      </c>
      <c r="F734" s="39" t="s">
        <v>102</v>
      </c>
      <c r="G734" s="39">
        <v>4700</v>
      </c>
      <c r="H734" s="41">
        <v>3760</v>
      </c>
      <c r="I734" s="41">
        <v>3008</v>
      </c>
      <c r="J734" s="40"/>
    </row>
    <row r="735" s="2" customFormat="1" customHeight="1" spans="1:10">
      <c r="A735" s="39" t="s">
        <v>245</v>
      </c>
      <c r="B735" s="39" t="s">
        <v>2223</v>
      </c>
      <c r="C735" s="40" t="s">
        <v>2224</v>
      </c>
      <c r="D735" s="43"/>
      <c r="E735" s="43"/>
      <c r="F735" s="39" t="s">
        <v>102</v>
      </c>
      <c r="G735" s="39">
        <v>940</v>
      </c>
      <c r="H735" s="41">
        <v>752</v>
      </c>
      <c r="I735" s="41">
        <v>602</v>
      </c>
      <c r="J735" s="40"/>
    </row>
    <row r="736" s="2" customFormat="1" customHeight="1" spans="1:10">
      <c r="A736" s="39" t="s">
        <v>245</v>
      </c>
      <c r="B736" s="39" t="s">
        <v>2225</v>
      </c>
      <c r="C736" s="42" t="s">
        <v>2226</v>
      </c>
      <c r="D736" s="43"/>
      <c r="E736" s="43"/>
      <c r="F736" s="39" t="s">
        <v>102</v>
      </c>
      <c r="G736" s="39">
        <v>4700</v>
      </c>
      <c r="H736" s="41">
        <v>3760</v>
      </c>
      <c r="I736" s="41">
        <v>3008</v>
      </c>
      <c r="J736" s="40"/>
    </row>
    <row r="737" s="2" customFormat="1" customHeight="1" spans="1:10">
      <c r="A737" s="39" t="s">
        <v>245</v>
      </c>
      <c r="B737" s="39" t="s">
        <v>2227</v>
      </c>
      <c r="C737" s="42" t="s">
        <v>2228</v>
      </c>
      <c r="D737" s="43" t="s">
        <v>2229</v>
      </c>
      <c r="E737" s="43" t="s">
        <v>2230</v>
      </c>
      <c r="F737" s="39" t="s">
        <v>2231</v>
      </c>
      <c r="G737" s="39">
        <v>4520</v>
      </c>
      <c r="H737" s="41">
        <v>3616</v>
      </c>
      <c r="I737" s="41">
        <v>2893</v>
      </c>
      <c r="J737" s="40"/>
    </row>
    <row r="738" s="2" customFormat="1" customHeight="1" spans="1:10">
      <c r="A738" s="39" t="s">
        <v>245</v>
      </c>
      <c r="B738" s="39" t="s">
        <v>2232</v>
      </c>
      <c r="C738" s="40" t="s">
        <v>2233</v>
      </c>
      <c r="D738" s="43"/>
      <c r="E738" s="43"/>
      <c r="F738" s="39" t="s">
        <v>2231</v>
      </c>
      <c r="G738" s="39">
        <v>904</v>
      </c>
      <c r="H738" s="41">
        <v>723</v>
      </c>
      <c r="I738" s="41">
        <v>579</v>
      </c>
      <c r="J738" s="40"/>
    </row>
    <row r="739" s="2" customFormat="1" customHeight="1" spans="1:10">
      <c r="A739" s="39" t="s">
        <v>245</v>
      </c>
      <c r="B739" s="39" t="s">
        <v>2234</v>
      </c>
      <c r="C739" s="42" t="s">
        <v>2235</v>
      </c>
      <c r="D739" s="43"/>
      <c r="E739" s="43"/>
      <c r="F739" s="39" t="s">
        <v>2231</v>
      </c>
      <c r="G739" s="39">
        <v>4520</v>
      </c>
      <c r="H739" s="41">
        <v>3616</v>
      </c>
      <c r="I739" s="41">
        <v>2893</v>
      </c>
      <c r="J739" s="40"/>
    </row>
    <row r="740" s="2" customFormat="1" customHeight="1" spans="1:10">
      <c r="A740" s="39" t="s">
        <v>245</v>
      </c>
      <c r="B740" s="39" t="s">
        <v>2236</v>
      </c>
      <c r="C740" s="42" t="s">
        <v>2237</v>
      </c>
      <c r="D740" s="43"/>
      <c r="E740" s="43"/>
      <c r="F740" s="39" t="s">
        <v>2231</v>
      </c>
      <c r="G740" s="39">
        <v>4520</v>
      </c>
      <c r="H740" s="41">
        <v>3616</v>
      </c>
      <c r="I740" s="41">
        <v>2893</v>
      </c>
      <c r="J740" s="40"/>
    </row>
    <row r="741" s="2" customFormat="1" customHeight="1" spans="1:10">
      <c r="A741" s="39" t="s">
        <v>245</v>
      </c>
      <c r="B741" s="39" t="s">
        <v>2238</v>
      </c>
      <c r="C741" s="42" t="s">
        <v>2239</v>
      </c>
      <c r="D741" s="43" t="s">
        <v>2240</v>
      </c>
      <c r="E741" s="40" t="s">
        <v>2241</v>
      </c>
      <c r="F741" s="39" t="s">
        <v>102</v>
      </c>
      <c r="G741" s="39">
        <v>3480</v>
      </c>
      <c r="H741" s="41">
        <v>2784</v>
      </c>
      <c r="I741" s="41">
        <v>2227</v>
      </c>
      <c r="J741" s="40"/>
    </row>
    <row r="742" s="2" customFormat="1" customHeight="1" spans="1:10">
      <c r="A742" s="39" t="s">
        <v>245</v>
      </c>
      <c r="B742" s="39" t="s">
        <v>2242</v>
      </c>
      <c r="C742" s="40" t="s">
        <v>2243</v>
      </c>
      <c r="D742" s="42"/>
      <c r="E742" s="42"/>
      <c r="F742" s="39" t="s">
        <v>102</v>
      </c>
      <c r="G742" s="39">
        <v>696</v>
      </c>
      <c r="H742" s="41">
        <v>557</v>
      </c>
      <c r="I742" s="41">
        <v>445</v>
      </c>
      <c r="J742" s="40"/>
    </row>
    <row r="743" s="2" customFormat="1" customHeight="1" spans="1:10">
      <c r="A743" s="39" t="s">
        <v>245</v>
      </c>
      <c r="B743" s="39" t="s">
        <v>2244</v>
      </c>
      <c r="C743" s="42" t="s">
        <v>2245</v>
      </c>
      <c r="D743" s="42" t="s">
        <v>2246</v>
      </c>
      <c r="E743" s="42" t="s">
        <v>2247</v>
      </c>
      <c r="F743" s="39" t="s">
        <v>102</v>
      </c>
      <c r="G743" s="39">
        <v>6130</v>
      </c>
      <c r="H743" s="41">
        <v>4904</v>
      </c>
      <c r="I743" s="41">
        <v>3923</v>
      </c>
      <c r="J743" s="40" t="s">
        <v>2248</v>
      </c>
    </row>
    <row r="744" s="2" customFormat="1" customHeight="1" spans="1:10">
      <c r="A744" s="39" t="s">
        <v>245</v>
      </c>
      <c r="B744" s="39" t="s">
        <v>2249</v>
      </c>
      <c r="C744" s="40" t="s">
        <v>2250</v>
      </c>
      <c r="D744" s="42"/>
      <c r="E744" s="42"/>
      <c r="F744" s="39" t="s">
        <v>102</v>
      </c>
      <c r="G744" s="39">
        <v>1226</v>
      </c>
      <c r="H744" s="41">
        <v>981</v>
      </c>
      <c r="I744" s="41">
        <v>785</v>
      </c>
      <c r="J744" s="40"/>
    </row>
    <row r="745" s="2" customFormat="1" customHeight="1" spans="1:10">
      <c r="A745" s="39" t="s">
        <v>245</v>
      </c>
      <c r="B745" s="39" t="s">
        <v>2251</v>
      </c>
      <c r="C745" s="42" t="s">
        <v>2252</v>
      </c>
      <c r="D745" s="42"/>
      <c r="E745" s="42"/>
      <c r="F745" s="39" t="s">
        <v>102</v>
      </c>
      <c r="G745" s="39">
        <v>320</v>
      </c>
      <c r="H745" s="41">
        <v>256</v>
      </c>
      <c r="I745" s="41">
        <v>205</v>
      </c>
      <c r="J745" s="42"/>
    </row>
    <row r="746" s="2" customFormat="1" customHeight="1" spans="1:10">
      <c r="A746" s="39" t="s">
        <v>245</v>
      </c>
      <c r="B746" s="39" t="s">
        <v>2253</v>
      </c>
      <c r="C746" s="42" t="s">
        <v>2254</v>
      </c>
      <c r="D746" s="42"/>
      <c r="E746" s="42"/>
      <c r="F746" s="39" t="s">
        <v>102</v>
      </c>
      <c r="G746" s="39">
        <v>613</v>
      </c>
      <c r="H746" s="41">
        <v>490</v>
      </c>
      <c r="I746" s="41">
        <v>392</v>
      </c>
      <c r="J746" s="40"/>
    </row>
    <row r="747" s="2" customFormat="1" customHeight="1" spans="1:10">
      <c r="A747" s="39" t="s">
        <v>245</v>
      </c>
      <c r="B747" s="39" t="s">
        <v>2255</v>
      </c>
      <c r="C747" s="42" t="s">
        <v>2256</v>
      </c>
      <c r="D747" s="42" t="s">
        <v>2257</v>
      </c>
      <c r="E747" s="42" t="s">
        <v>2258</v>
      </c>
      <c r="F747" s="39" t="s">
        <v>102</v>
      </c>
      <c r="G747" s="39">
        <v>5650</v>
      </c>
      <c r="H747" s="41">
        <v>4520</v>
      </c>
      <c r="I747" s="41">
        <v>3616</v>
      </c>
      <c r="J747" s="42" t="s">
        <v>2259</v>
      </c>
    </row>
    <row r="748" s="2" customFormat="1" customHeight="1" spans="1:10">
      <c r="A748" s="39" t="s">
        <v>245</v>
      </c>
      <c r="B748" s="39" t="s">
        <v>2260</v>
      </c>
      <c r="C748" s="40" t="s">
        <v>2261</v>
      </c>
      <c r="D748" s="42"/>
      <c r="E748" s="42"/>
      <c r="F748" s="39" t="s">
        <v>102</v>
      </c>
      <c r="G748" s="39">
        <v>1130</v>
      </c>
      <c r="H748" s="41">
        <v>904</v>
      </c>
      <c r="I748" s="41">
        <v>723</v>
      </c>
      <c r="J748" s="42"/>
    </row>
    <row r="749" s="2" customFormat="1" customHeight="1" spans="1:10">
      <c r="A749" s="39" t="s">
        <v>245</v>
      </c>
      <c r="B749" s="39" t="s">
        <v>2262</v>
      </c>
      <c r="C749" s="42" t="s">
        <v>2263</v>
      </c>
      <c r="D749" s="42"/>
      <c r="E749" s="42"/>
      <c r="F749" s="39" t="s">
        <v>102</v>
      </c>
      <c r="G749" s="39">
        <v>2825</v>
      </c>
      <c r="H749" s="41">
        <v>2260</v>
      </c>
      <c r="I749" s="41">
        <v>1808</v>
      </c>
      <c r="J749" s="42"/>
    </row>
    <row r="750" s="2" customFormat="1" customHeight="1" spans="1:10">
      <c r="A750" s="39" t="s">
        <v>245</v>
      </c>
      <c r="B750" s="39" t="s">
        <v>2264</v>
      </c>
      <c r="C750" s="42" t="s">
        <v>2265</v>
      </c>
      <c r="D750" s="42" t="s">
        <v>2266</v>
      </c>
      <c r="E750" s="42" t="s">
        <v>2267</v>
      </c>
      <c r="F750" s="39" t="s">
        <v>102</v>
      </c>
      <c r="G750" s="39">
        <v>5650</v>
      </c>
      <c r="H750" s="41">
        <v>4520</v>
      </c>
      <c r="I750" s="41">
        <v>3616</v>
      </c>
      <c r="J750" s="40"/>
    </row>
    <row r="751" s="2" customFormat="1" customHeight="1" spans="1:10">
      <c r="A751" s="39" t="s">
        <v>245</v>
      </c>
      <c r="B751" s="39" t="s">
        <v>2268</v>
      </c>
      <c r="C751" s="40" t="s">
        <v>2269</v>
      </c>
      <c r="D751" s="42"/>
      <c r="E751" s="42"/>
      <c r="F751" s="39" t="s">
        <v>102</v>
      </c>
      <c r="G751" s="39">
        <v>1130</v>
      </c>
      <c r="H751" s="41">
        <v>904</v>
      </c>
      <c r="I751" s="41">
        <v>723</v>
      </c>
      <c r="J751" s="40"/>
    </row>
    <row r="752" s="2" customFormat="1" customHeight="1" spans="1:10">
      <c r="A752" s="39" t="s">
        <v>12</v>
      </c>
      <c r="B752" s="39" t="s">
        <v>2270</v>
      </c>
      <c r="C752" s="42" t="s">
        <v>2271</v>
      </c>
      <c r="D752" s="42" t="s">
        <v>2272</v>
      </c>
      <c r="E752" s="42" t="s">
        <v>2273</v>
      </c>
      <c r="F752" s="39" t="s">
        <v>102</v>
      </c>
      <c r="G752" s="39">
        <v>150</v>
      </c>
      <c r="H752" s="41">
        <v>120</v>
      </c>
      <c r="I752" s="41">
        <v>96</v>
      </c>
      <c r="J752" s="40"/>
    </row>
    <row r="753" s="2" customFormat="1" customHeight="1" spans="1:10">
      <c r="A753" s="39" t="s">
        <v>245</v>
      </c>
      <c r="B753" s="39" t="s">
        <v>2274</v>
      </c>
      <c r="C753" s="40" t="s">
        <v>2275</v>
      </c>
      <c r="D753" s="40" t="s">
        <v>2276</v>
      </c>
      <c r="E753" s="40" t="s">
        <v>2277</v>
      </c>
      <c r="F753" s="39" t="s">
        <v>102</v>
      </c>
      <c r="G753" s="39">
        <v>2950</v>
      </c>
      <c r="H753" s="41">
        <v>2360</v>
      </c>
      <c r="I753" s="41">
        <v>1888</v>
      </c>
      <c r="J753" s="42" t="s">
        <v>2278</v>
      </c>
    </row>
    <row r="754" s="2" customFormat="1" customHeight="1" spans="1:10">
      <c r="A754" s="39" t="s">
        <v>245</v>
      </c>
      <c r="B754" s="39" t="s">
        <v>2279</v>
      </c>
      <c r="C754" s="40" t="s">
        <v>2280</v>
      </c>
      <c r="D754" s="40"/>
      <c r="E754" s="40"/>
      <c r="F754" s="39" t="s">
        <v>102</v>
      </c>
      <c r="G754" s="39">
        <v>590</v>
      </c>
      <c r="H754" s="41">
        <v>472</v>
      </c>
      <c r="I754" s="41">
        <v>378</v>
      </c>
      <c r="J754" s="42"/>
    </row>
    <row r="755" s="2" customFormat="1" customHeight="1" spans="1:10">
      <c r="A755" s="39" t="s">
        <v>245</v>
      </c>
      <c r="B755" s="39" t="s">
        <v>2281</v>
      </c>
      <c r="C755" s="40" t="s">
        <v>2282</v>
      </c>
      <c r="D755" s="40"/>
      <c r="E755" s="40"/>
      <c r="F755" s="39" t="s">
        <v>102</v>
      </c>
      <c r="G755" s="39">
        <v>2950</v>
      </c>
      <c r="H755" s="41">
        <v>2360</v>
      </c>
      <c r="I755" s="41">
        <v>1888</v>
      </c>
      <c r="J755" s="42"/>
    </row>
    <row r="756" s="2" customFormat="1" customHeight="1" spans="1:10">
      <c r="A756" s="39" t="s">
        <v>245</v>
      </c>
      <c r="B756" s="39" t="s">
        <v>2283</v>
      </c>
      <c r="C756" s="42" t="s">
        <v>2284</v>
      </c>
      <c r="D756" s="42" t="s">
        <v>2285</v>
      </c>
      <c r="E756" s="42" t="s">
        <v>2074</v>
      </c>
      <c r="F756" s="39" t="s">
        <v>102</v>
      </c>
      <c r="G756" s="39">
        <v>1180</v>
      </c>
      <c r="H756" s="41">
        <v>944</v>
      </c>
      <c r="I756" s="41">
        <v>755</v>
      </c>
      <c r="J756" s="40"/>
    </row>
    <row r="757" s="2" customFormat="1" customHeight="1" spans="1:10">
      <c r="A757" s="39" t="s">
        <v>245</v>
      </c>
      <c r="B757" s="39" t="s">
        <v>2286</v>
      </c>
      <c r="C757" s="40" t="s">
        <v>2287</v>
      </c>
      <c r="D757" s="42"/>
      <c r="E757" s="42"/>
      <c r="F757" s="39" t="s">
        <v>102</v>
      </c>
      <c r="G757" s="39">
        <v>236</v>
      </c>
      <c r="H757" s="41">
        <v>189</v>
      </c>
      <c r="I757" s="41">
        <v>151</v>
      </c>
      <c r="J757" s="40"/>
    </row>
    <row r="758" s="2" customFormat="1" customHeight="1" spans="1:10">
      <c r="A758" s="39" t="s">
        <v>245</v>
      </c>
      <c r="B758" s="39" t="s">
        <v>2288</v>
      </c>
      <c r="C758" s="42" t="s">
        <v>2289</v>
      </c>
      <c r="D758" s="42" t="s">
        <v>2290</v>
      </c>
      <c r="E758" s="42" t="s">
        <v>2291</v>
      </c>
      <c r="F758" s="39" t="s">
        <v>102</v>
      </c>
      <c r="G758" s="39">
        <v>2100</v>
      </c>
      <c r="H758" s="41">
        <v>1680</v>
      </c>
      <c r="I758" s="41">
        <v>1344</v>
      </c>
      <c r="J758" s="42" t="s">
        <v>2292</v>
      </c>
    </row>
    <row r="759" s="2" customFormat="1" customHeight="1" spans="1:10">
      <c r="A759" s="39" t="s">
        <v>245</v>
      </c>
      <c r="B759" s="39" t="s">
        <v>2293</v>
      </c>
      <c r="C759" s="40" t="s">
        <v>2294</v>
      </c>
      <c r="D759" s="43"/>
      <c r="E759" s="42"/>
      <c r="F759" s="39" t="s">
        <v>102</v>
      </c>
      <c r="G759" s="39">
        <v>420</v>
      </c>
      <c r="H759" s="41">
        <v>336</v>
      </c>
      <c r="I759" s="41">
        <v>269</v>
      </c>
      <c r="J759" s="42"/>
    </row>
    <row r="760" s="2" customFormat="1" customHeight="1" spans="1:10">
      <c r="A760" s="39" t="s">
        <v>245</v>
      </c>
      <c r="B760" s="39" t="s">
        <v>2295</v>
      </c>
      <c r="C760" s="42" t="s">
        <v>2296</v>
      </c>
      <c r="D760" s="43" t="s">
        <v>2297</v>
      </c>
      <c r="E760" s="42" t="s">
        <v>2074</v>
      </c>
      <c r="F760" s="39" t="s">
        <v>102</v>
      </c>
      <c r="G760" s="39">
        <v>1260</v>
      </c>
      <c r="H760" s="41">
        <v>1008</v>
      </c>
      <c r="I760" s="41">
        <v>806</v>
      </c>
      <c r="J760" s="40"/>
    </row>
    <row r="761" s="2" customFormat="1" customHeight="1" spans="1:10">
      <c r="A761" s="39" t="s">
        <v>245</v>
      </c>
      <c r="B761" s="39" t="s">
        <v>2298</v>
      </c>
      <c r="C761" s="40" t="s">
        <v>2299</v>
      </c>
      <c r="D761" s="43"/>
      <c r="E761" s="40"/>
      <c r="F761" s="39" t="s">
        <v>102</v>
      </c>
      <c r="G761" s="39">
        <v>252</v>
      </c>
      <c r="H761" s="41">
        <v>202</v>
      </c>
      <c r="I761" s="41">
        <v>161</v>
      </c>
      <c r="J761" s="40"/>
    </row>
    <row r="762" s="2" customFormat="1" customHeight="1" spans="1:10">
      <c r="A762" s="39" t="s">
        <v>12</v>
      </c>
      <c r="B762" s="39" t="s">
        <v>2300</v>
      </c>
      <c r="C762" s="42" t="s">
        <v>2301</v>
      </c>
      <c r="D762" s="43" t="s">
        <v>2302</v>
      </c>
      <c r="E762" s="40" t="s">
        <v>2303</v>
      </c>
      <c r="F762" s="39" t="s">
        <v>102</v>
      </c>
      <c r="G762" s="39">
        <v>180</v>
      </c>
      <c r="H762" s="41">
        <v>144</v>
      </c>
      <c r="I762" s="41">
        <v>115</v>
      </c>
      <c r="J762" s="40"/>
    </row>
    <row r="763" s="2" customFormat="1" customHeight="1" spans="1:10">
      <c r="A763" s="39" t="s">
        <v>245</v>
      </c>
      <c r="B763" s="39" t="s">
        <v>2304</v>
      </c>
      <c r="C763" s="42" t="s">
        <v>2305</v>
      </c>
      <c r="D763" s="43" t="s">
        <v>2306</v>
      </c>
      <c r="E763" s="43" t="s">
        <v>2307</v>
      </c>
      <c r="F763" s="39" t="s">
        <v>102</v>
      </c>
      <c r="G763" s="39">
        <v>2610</v>
      </c>
      <c r="H763" s="41">
        <v>2088</v>
      </c>
      <c r="I763" s="41">
        <v>1670</v>
      </c>
      <c r="J763" s="40"/>
    </row>
    <row r="764" s="2" customFormat="1" customHeight="1" spans="1:10">
      <c r="A764" s="39" t="s">
        <v>245</v>
      </c>
      <c r="B764" s="39" t="s">
        <v>2308</v>
      </c>
      <c r="C764" s="40" t="s">
        <v>2309</v>
      </c>
      <c r="D764" s="43"/>
      <c r="E764" s="43"/>
      <c r="F764" s="39" t="s">
        <v>102</v>
      </c>
      <c r="G764" s="39">
        <v>522</v>
      </c>
      <c r="H764" s="41">
        <v>418</v>
      </c>
      <c r="I764" s="41">
        <v>334</v>
      </c>
      <c r="J764" s="40"/>
    </row>
    <row r="765" s="2" customFormat="1" customHeight="1" spans="1:10">
      <c r="A765" s="39" t="s">
        <v>245</v>
      </c>
      <c r="B765" s="39" t="s">
        <v>2310</v>
      </c>
      <c r="C765" s="42" t="s">
        <v>2311</v>
      </c>
      <c r="D765" s="43" t="s">
        <v>2312</v>
      </c>
      <c r="E765" s="43" t="s">
        <v>2313</v>
      </c>
      <c r="F765" s="39" t="s">
        <v>102</v>
      </c>
      <c r="G765" s="39">
        <v>3230</v>
      </c>
      <c r="H765" s="41">
        <v>2584</v>
      </c>
      <c r="I765" s="41">
        <v>2067</v>
      </c>
      <c r="J765" s="40"/>
    </row>
    <row r="766" s="2" customFormat="1" customHeight="1" spans="1:10">
      <c r="A766" s="39" t="s">
        <v>245</v>
      </c>
      <c r="B766" s="39" t="s">
        <v>2314</v>
      </c>
      <c r="C766" s="40" t="s">
        <v>2315</v>
      </c>
      <c r="D766" s="40"/>
      <c r="E766" s="40"/>
      <c r="F766" s="39" t="s">
        <v>102</v>
      </c>
      <c r="G766" s="39">
        <v>646</v>
      </c>
      <c r="H766" s="41">
        <v>517</v>
      </c>
      <c r="I766" s="41">
        <v>413</v>
      </c>
      <c r="J766" s="45"/>
    </row>
    <row r="767" s="2" customFormat="1" customHeight="1" spans="1:10">
      <c r="A767" s="39" t="s">
        <v>245</v>
      </c>
      <c r="B767" s="39" t="s">
        <v>2316</v>
      </c>
      <c r="C767" s="42" t="s">
        <v>2317</v>
      </c>
      <c r="D767" s="40" t="s">
        <v>2318</v>
      </c>
      <c r="E767" s="40" t="s">
        <v>2319</v>
      </c>
      <c r="F767" s="39" t="s">
        <v>102</v>
      </c>
      <c r="G767" s="39">
        <v>4840</v>
      </c>
      <c r="H767" s="41">
        <v>3872</v>
      </c>
      <c r="I767" s="41">
        <v>3098</v>
      </c>
      <c r="J767" s="45"/>
    </row>
    <row r="768" s="2" customFormat="1" customHeight="1" spans="1:10">
      <c r="A768" s="39" t="s">
        <v>245</v>
      </c>
      <c r="B768" s="39" t="s">
        <v>2320</v>
      </c>
      <c r="C768" s="40" t="s">
        <v>2321</v>
      </c>
      <c r="D768" s="40"/>
      <c r="E768" s="40"/>
      <c r="F768" s="39" t="s">
        <v>102</v>
      </c>
      <c r="G768" s="46">
        <v>968</v>
      </c>
      <c r="H768" s="41">
        <v>774</v>
      </c>
      <c r="I768" s="41">
        <v>620</v>
      </c>
      <c r="J768" s="45"/>
    </row>
    <row r="769" s="2" customFormat="1" customHeight="1" spans="1:10">
      <c r="A769" s="39" t="s">
        <v>245</v>
      </c>
      <c r="B769" s="39" t="s">
        <v>2322</v>
      </c>
      <c r="C769" s="42" t="s">
        <v>2323</v>
      </c>
      <c r="D769" s="40" t="s">
        <v>2324</v>
      </c>
      <c r="E769" s="40" t="s">
        <v>2319</v>
      </c>
      <c r="F769" s="39" t="s">
        <v>102</v>
      </c>
      <c r="G769" s="47">
        <v>5810</v>
      </c>
      <c r="H769" s="41">
        <v>4648</v>
      </c>
      <c r="I769" s="41">
        <v>3718</v>
      </c>
      <c r="J769" s="48" t="s">
        <v>2325</v>
      </c>
    </row>
    <row r="770" s="2" customFormat="1" customHeight="1" spans="1:10">
      <c r="A770" s="39" t="s">
        <v>245</v>
      </c>
      <c r="B770" s="39" t="s">
        <v>2326</v>
      </c>
      <c r="C770" s="40" t="s">
        <v>2327</v>
      </c>
      <c r="D770" s="40"/>
      <c r="E770" s="40"/>
      <c r="F770" s="39" t="s">
        <v>102</v>
      </c>
      <c r="G770" s="39">
        <v>1162</v>
      </c>
      <c r="H770" s="41">
        <v>930</v>
      </c>
      <c r="I770" s="41">
        <v>744</v>
      </c>
      <c r="J770" s="48"/>
    </row>
    <row r="771" s="2" customFormat="1" customHeight="1" spans="1:10">
      <c r="A771" s="39" t="s">
        <v>245</v>
      </c>
      <c r="B771" s="39" t="s">
        <v>2328</v>
      </c>
      <c r="C771" s="42" t="s">
        <v>2329</v>
      </c>
      <c r="D771" s="40" t="s">
        <v>2330</v>
      </c>
      <c r="E771" s="40" t="s">
        <v>2319</v>
      </c>
      <c r="F771" s="39" t="s">
        <v>102</v>
      </c>
      <c r="G771" s="39">
        <v>4040</v>
      </c>
      <c r="H771" s="41">
        <v>3232</v>
      </c>
      <c r="I771" s="41">
        <v>2586</v>
      </c>
      <c r="J771" s="45"/>
    </row>
    <row r="772" s="2" customFormat="1" customHeight="1" spans="1:10">
      <c r="A772" s="39" t="s">
        <v>245</v>
      </c>
      <c r="B772" s="39" t="s">
        <v>2331</v>
      </c>
      <c r="C772" s="40" t="s">
        <v>2332</v>
      </c>
      <c r="D772" s="40"/>
      <c r="E772" s="40"/>
      <c r="F772" s="39" t="s">
        <v>102</v>
      </c>
      <c r="G772" s="47">
        <v>808</v>
      </c>
      <c r="H772" s="41">
        <v>646</v>
      </c>
      <c r="I772" s="41">
        <v>517</v>
      </c>
      <c r="J772" s="45"/>
    </row>
    <row r="773" s="2" customFormat="1" customHeight="1" spans="1:10">
      <c r="A773" s="39" t="s">
        <v>245</v>
      </c>
      <c r="B773" s="39" t="s">
        <v>2333</v>
      </c>
      <c r="C773" s="42" t="s">
        <v>2334</v>
      </c>
      <c r="D773" s="40" t="s">
        <v>2335</v>
      </c>
      <c r="E773" s="40" t="s">
        <v>2319</v>
      </c>
      <c r="F773" s="39" t="s">
        <v>102</v>
      </c>
      <c r="G773" s="47">
        <v>4520</v>
      </c>
      <c r="H773" s="41">
        <v>3616</v>
      </c>
      <c r="I773" s="41">
        <v>2893</v>
      </c>
      <c r="J773" s="48" t="s">
        <v>2336</v>
      </c>
    </row>
    <row r="774" s="2" customFormat="1" customHeight="1" spans="1:10">
      <c r="A774" s="39" t="s">
        <v>245</v>
      </c>
      <c r="B774" s="39" t="s">
        <v>2337</v>
      </c>
      <c r="C774" s="40" t="s">
        <v>2338</v>
      </c>
      <c r="D774" s="42"/>
      <c r="E774" s="42"/>
      <c r="F774" s="39" t="s">
        <v>102</v>
      </c>
      <c r="G774" s="39">
        <v>904</v>
      </c>
      <c r="H774" s="41">
        <v>723</v>
      </c>
      <c r="I774" s="41">
        <v>579</v>
      </c>
      <c r="J774" s="48"/>
    </row>
    <row r="775" s="2" customFormat="1" customHeight="1" spans="1:10">
      <c r="A775" s="39" t="s">
        <v>245</v>
      </c>
      <c r="B775" s="39" t="s">
        <v>2339</v>
      </c>
      <c r="C775" s="42" t="s">
        <v>2340</v>
      </c>
      <c r="D775" s="42" t="s">
        <v>2341</v>
      </c>
      <c r="E775" s="42" t="s">
        <v>2342</v>
      </c>
      <c r="F775" s="39" t="s">
        <v>102</v>
      </c>
      <c r="G775" s="39">
        <v>6770</v>
      </c>
      <c r="H775" s="41">
        <v>5416</v>
      </c>
      <c r="I775" s="41">
        <v>4333</v>
      </c>
      <c r="J775" s="40"/>
    </row>
    <row r="776" s="2" customFormat="1" customHeight="1" spans="1:10">
      <c r="A776" s="39" t="s">
        <v>245</v>
      </c>
      <c r="B776" s="39" t="s">
        <v>2343</v>
      </c>
      <c r="C776" s="40" t="s">
        <v>2344</v>
      </c>
      <c r="D776" s="42"/>
      <c r="E776" s="42"/>
      <c r="F776" s="39" t="s">
        <v>102</v>
      </c>
      <c r="G776" s="39">
        <v>1354</v>
      </c>
      <c r="H776" s="41">
        <v>1083</v>
      </c>
      <c r="I776" s="41">
        <v>867</v>
      </c>
      <c r="J776" s="40"/>
    </row>
    <row r="777" s="2" customFormat="1" customHeight="1" spans="1:10">
      <c r="A777" s="39" t="s">
        <v>245</v>
      </c>
      <c r="B777" s="39" t="s">
        <v>2345</v>
      </c>
      <c r="C777" s="42" t="s">
        <v>2346</v>
      </c>
      <c r="D777" s="42" t="s">
        <v>2347</v>
      </c>
      <c r="E777" s="42" t="s">
        <v>2348</v>
      </c>
      <c r="F777" s="39" t="s">
        <v>102</v>
      </c>
      <c r="G777" s="39">
        <v>6770</v>
      </c>
      <c r="H777" s="41">
        <v>5416</v>
      </c>
      <c r="I777" s="41">
        <v>4333</v>
      </c>
      <c r="J777" s="40"/>
    </row>
    <row r="778" s="2" customFormat="1" customHeight="1" spans="1:10">
      <c r="A778" s="39" t="s">
        <v>245</v>
      </c>
      <c r="B778" s="39" t="s">
        <v>2349</v>
      </c>
      <c r="C778" s="40" t="s">
        <v>2350</v>
      </c>
      <c r="D778" s="42"/>
      <c r="E778" s="42"/>
      <c r="F778" s="39" t="s">
        <v>102</v>
      </c>
      <c r="G778" s="39">
        <v>1354</v>
      </c>
      <c r="H778" s="41">
        <v>1083</v>
      </c>
      <c r="I778" s="41">
        <v>867</v>
      </c>
      <c r="J778" s="40"/>
    </row>
    <row r="779" s="2" customFormat="1" customHeight="1" spans="1:10">
      <c r="A779" s="39" t="s">
        <v>245</v>
      </c>
      <c r="B779" s="39" t="s">
        <v>2351</v>
      </c>
      <c r="C779" s="42" t="s">
        <v>2352</v>
      </c>
      <c r="D779" s="42" t="s">
        <v>2353</v>
      </c>
      <c r="E779" s="42" t="s">
        <v>2354</v>
      </c>
      <c r="F779" s="39" t="s">
        <v>102</v>
      </c>
      <c r="G779" s="39">
        <v>3870</v>
      </c>
      <c r="H779" s="41">
        <v>3096</v>
      </c>
      <c r="I779" s="41">
        <v>2477</v>
      </c>
      <c r="J779" s="40"/>
    </row>
    <row r="780" s="2" customFormat="1" customHeight="1" spans="1:10">
      <c r="A780" s="39" t="s">
        <v>245</v>
      </c>
      <c r="B780" s="39" t="s">
        <v>2355</v>
      </c>
      <c r="C780" s="40" t="s">
        <v>2356</v>
      </c>
      <c r="D780" s="42"/>
      <c r="E780" s="42"/>
      <c r="F780" s="39" t="s">
        <v>102</v>
      </c>
      <c r="G780" s="39">
        <v>774</v>
      </c>
      <c r="H780" s="41">
        <v>619</v>
      </c>
      <c r="I780" s="41">
        <v>495</v>
      </c>
      <c r="J780" s="40"/>
    </row>
    <row r="781" s="2" customFormat="1" customHeight="1" spans="1:10">
      <c r="A781" s="39" t="s">
        <v>245</v>
      </c>
      <c r="B781" s="39" t="s">
        <v>2357</v>
      </c>
      <c r="C781" s="42" t="s">
        <v>2358</v>
      </c>
      <c r="D781" s="42" t="s">
        <v>2359</v>
      </c>
      <c r="E781" s="42" t="s">
        <v>2360</v>
      </c>
      <c r="F781" s="39" t="s">
        <v>102</v>
      </c>
      <c r="G781" s="39">
        <v>1940</v>
      </c>
      <c r="H781" s="41">
        <v>1552</v>
      </c>
      <c r="I781" s="41">
        <v>1242</v>
      </c>
      <c r="J781" s="40"/>
    </row>
    <row r="782" s="2" customFormat="1" customHeight="1" spans="1:10">
      <c r="A782" s="39" t="s">
        <v>245</v>
      </c>
      <c r="B782" s="39" t="s">
        <v>2361</v>
      </c>
      <c r="C782" s="40" t="s">
        <v>2362</v>
      </c>
      <c r="D782" s="40"/>
      <c r="E782" s="40"/>
      <c r="F782" s="39" t="s">
        <v>102</v>
      </c>
      <c r="G782" s="39">
        <v>388</v>
      </c>
      <c r="H782" s="41">
        <v>310</v>
      </c>
      <c r="I782" s="41">
        <v>248</v>
      </c>
      <c r="J782" s="40"/>
    </row>
    <row r="783" s="2" customFormat="1" customHeight="1" spans="1:10">
      <c r="A783" s="39" t="s">
        <v>12</v>
      </c>
      <c r="B783" s="39" t="s">
        <v>2363</v>
      </c>
      <c r="C783" s="42" t="s">
        <v>2364</v>
      </c>
      <c r="D783" s="40" t="s">
        <v>2365</v>
      </c>
      <c r="E783" s="40" t="s">
        <v>2366</v>
      </c>
      <c r="F783" s="39" t="s">
        <v>102</v>
      </c>
      <c r="G783" s="39">
        <v>70</v>
      </c>
      <c r="H783" s="41">
        <v>56</v>
      </c>
      <c r="I783" s="41">
        <v>45</v>
      </c>
      <c r="J783" s="40"/>
    </row>
    <row r="784" s="2" customFormat="1" customHeight="1" spans="1:10">
      <c r="A784" s="39" t="s">
        <v>12</v>
      </c>
      <c r="B784" s="39" t="s">
        <v>2367</v>
      </c>
      <c r="C784" s="42" t="s">
        <v>2368</v>
      </c>
      <c r="D784" s="40"/>
      <c r="E784" s="40"/>
      <c r="F784" s="39" t="s">
        <v>102</v>
      </c>
      <c r="G784" s="39">
        <v>330</v>
      </c>
      <c r="H784" s="41">
        <v>264</v>
      </c>
      <c r="I784" s="41">
        <v>211</v>
      </c>
      <c r="J784" s="40"/>
    </row>
    <row r="785" s="2" customFormat="1" customHeight="1" spans="1:10">
      <c r="A785" s="39" t="s">
        <v>245</v>
      </c>
      <c r="B785" s="39" t="s">
        <v>2369</v>
      </c>
      <c r="C785" s="42" t="s">
        <v>2370</v>
      </c>
      <c r="D785" s="43" t="s">
        <v>2371</v>
      </c>
      <c r="E785" s="42" t="s">
        <v>2372</v>
      </c>
      <c r="F785" s="39" t="s">
        <v>102</v>
      </c>
      <c r="G785" s="39">
        <v>3720</v>
      </c>
      <c r="H785" s="41">
        <v>2976</v>
      </c>
      <c r="I785" s="41">
        <v>2381</v>
      </c>
      <c r="J785" s="42" t="s">
        <v>2373</v>
      </c>
    </row>
    <row r="786" s="2" customFormat="1" customHeight="1" spans="1:10">
      <c r="A786" s="39" t="s">
        <v>245</v>
      </c>
      <c r="B786" s="39" t="s">
        <v>2374</v>
      </c>
      <c r="C786" s="40" t="s">
        <v>2375</v>
      </c>
      <c r="D786" s="43"/>
      <c r="E786" s="43"/>
      <c r="F786" s="39" t="s">
        <v>102</v>
      </c>
      <c r="G786" s="39">
        <v>744</v>
      </c>
      <c r="H786" s="41">
        <v>595</v>
      </c>
      <c r="I786" s="41">
        <v>476</v>
      </c>
      <c r="J786" s="42"/>
    </row>
    <row r="787" s="2" customFormat="1" customHeight="1" spans="1:10">
      <c r="A787" s="39" t="s">
        <v>245</v>
      </c>
      <c r="B787" s="39" t="s">
        <v>2376</v>
      </c>
      <c r="C787" s="42" t="s">
        <v>2377</v>
      </c>
      <c r="D787" s="43" t="s">
        <v>2378</v>
      </c>
      <c r="E787" s="43" t="s">
        <v>2379</v>
      </c>
      <c r="F787" s="39" t="s">
        <v>102</v>
      </c>
      <c r="G787" s="39">
        <v>4840</v>
      </c>
      <c r="H787" s="41">
        <v>3872</v>
      </c>
      <c r="I787" s="41">
        <v>3098</v>
      </c>
      <c r="J787" s="42" t="s">
        <v>2380</v>
      </c>
    </row>
    <row r="788" s="2" customFormat="1" customHeight="1" spans="1:10">
      <c r="A788" s="39" t="s">
        <v>245</v>
      </c>
      <c r="B788" s="39" t="s">
        <v>2381</v>
      </c>
      <c r="C788" s="40" t="s">
        <v>2382</v>
      </c>
      <c r="D788" s="43"/>
      <c r="E788" s="42"/>
      <c r="F788" s="39" t="s">
        <v>102</v>
      </c>
      <c r="G788" s="39">
        <v>968</v>
      </c>
      <c r="H788" s="41">
        <v>774</v>
      </c>
      <c r="I788" s="41">
        <v>620</v>
      </c>
      <c r="J788" s="42"/>
    </row>
    <row r="789" s="2" customFormat="1" customHeight="1" spans="1:10">
      <c r="A789" s="39" t="s">
        <v>245</v>
      </c>
      <c r="B789" s="39" t="s">
        <v>2383</v>
      </c>
      <c r="C789" s="42" t="s">
        <v>2384</v>
      </c>
      <c r="D789" s="43" t="s">
        <v>2385</v>
      </c>
      <c r="E789" s="42" t="s">
        <v>2379</v>
      </c>
      <c r="F789" s="39" t="s">
        <v>102</v>
      </c>
      <c r="G789" s="39">
        <v>3140</v>
      </c>
      <c r="H789" s="41">
        <v>2512</v>
      </c>
      <c r="I789" s="41">
        <v>2010</v>
      </c>
      <c r="J789" s="42" t="s">
        <v>2386</v>
      </c>
    </row>
    <row r="790" s="2" customFormat="1" customHeight="1" spans="1:10">
      <c r="A790" s="39" t="s">
        <v>245</v>
      </c>
      <c r="B790" s="39" t="s">
        <v>2387</v>
      </c>
      <c r="C790" s="40" t="s">
        <v>2388</v>
      </c>
      <c r="D790" s="43"/>
      <c r="E790" s="42"/>
      <c r="F790" s="39" t="s">
        <v>102</v>
      </c>
      <c r="G790" s="39">
        <v>628</v>
      </c>
      <c r="H790" s="41">
        <v>502</v>
      </c>
      <c r="I790" s="41">
        <v>402</v>
      </c>
      <c r="J790" s="42"/>
    </row>
    <row r="791" s="2" customFormat="1" customHeight="1" spans="1:10">
      <c r="A791" s="39" t="s">
        <v>245</v>
      </c>
      <c r="B791" s="39" t="s">
        <v>2389</v>
      </c>
      <c r="C791" s="42" t="s">
        <v>2390</v>
      </c>
      <c r="D791" s="43" t="s">
        <v>2391</v>
      </c>
      <c r="E791" s="42" t="s">
        <v>2379</v>
      </c>
      <c r="F791" s="39" t="s">
        <v>102</v>
      </c>
      <c r="G791" s="39">
        <v>1480</v>
      </c>
      <c r="H791" s="41">
        <v>1184</v>
      </c>
      <c r="I791" s="41">
        <v>947</v>
      </c>
      <c r="J791" s="42" t="s">
        <v>2392</v>
      </c>
    </row>
    <row r="792" s="2" customFormat="1" customHeight="1" spans="1:10">
      <c r="A792" s="39" t="s">
        <v>245</v>
      </c>
      <c r="B792" s="39" t="s">
        <v>2393</v>
      </c>
      <c r="C792" s="40" t="s">
        <v>2394</v>
      </c>
      <c r="D792" s="43"/>
      <c r="E792" s="43"/>
      <c r="F792" s="39" t="s">
        <v>102</v>
      </c>
      <c r="G792" s="39">
        <v>296</v>
      </c>
      <c r="H792" s="41">
        <v>237</v>
      </c>
      <c r="I792" s="41">
        <v>189</v>
      </c>
      <c r="J792" s="42"/>
    </row>
    <row r="793" s="2" customFormat="1" customHeight="1" spans="1:10">
      <c r="A793" s="39" t="s">
        <v>245</v>
      </c>
      <c r="B793" s="39" t="s">
        <v>2395</v>
      </c>
      <c r="C793" s="42" t="s">
        <v>2396</v>
      </c>
      <c r="D793" s="43" t="s">
        <v>2397</v>
      </c>
      <c r="E793" s="43" t="s">
        <v>2398</v>
      </c>
      <c r="F793" s="39" t="s">
        <v>102</v>
      </c>
      <c r="G793" s="39">
        <v>4915</v>
      </c>
      <c r="H793" s="41">
        <v>3932</v>
      </c>
      <c r="I793" s="41">
        <v>3146</v>
      </c>
      <c r="J793" s="42" t="s">
        <v>2399</v>
      </c>
    </row>
    <row r="794" s="2" customFormat="1" customHeight="1" spans="1:10">
      <c r="A794" s="39" t="s">
        <v>245</v>
      </c>
      <c r="B794" s="39" t="s">
        <v>2400</v>
      </c>
      <c r="C794" s="40" t="s">
        <v>2401</v>
      </c>
      <c r="D794" s="43"/>
      <c r="E794" s="43"/>
      <c r="F794" s="39" t="s">
        <v>102</v>
      </c>
      <c r="G794" s="39">
        <v>983</v>
      </c>
      <c r="H794" s="41">
        <v>786</v>
      </c>
      <c r="I794" s="41">
        <v>629</v>
      </c>
      <c r="J794" s="42"/>
    </row>
    <row r="795" s="2" customFormat="1" customHeight="1" spans="1:10">
      <c r="A795" s="39" t="s">
        <v>245</v>
      </c>
      <c r="B795" s="39" t="s">
        <v>2402</v>
      </c>
      <c r="C795" s="42" t="s">
        <v>2403</v>
      </c>
      <c r="D795" s="43" t="s">
        <v>2404</v>
      </c>
      <c r="E795" s="43" t="s">
        <v>2405</v>
      </c>
      <c r="F795" s="39" t="s">
        <v>102</v>
      </c>
      <c r="G795" s="39">
        <v>3120</v>
      </c>
      <c r="H795" s="41">
        <v>2496</v>
      </c>
      <c r="I795" s="41">
        <v>1997</v>
      </c>
      <c r="J795" s="42" t="s">
        <v>2406</v>
      </c>
    </row>
    <row r="796" s="2" customFormat="1" customHeight="1" spans="1:10">
      <c r="A796" s="39" t="s">
        <v>245</v>
      </c>
      <c r="B796" s="39" t="s">
        <v>2407</v>
      </c>
      <c r="C796" s="40" t="s">
        <v>2408</v>
      </c>
      <c r="D796" s="43"/>
      <c r="E796" s="43"/>
      <c r="F796" s="39" t="s">
        <v>102</v>
      </c>
      <c r="G796" s="39">
        <v>624</v>
      </c>
      <c r="H796" s="41">
        <v>499</v>
      </c>
      <c r="I796" s="41">
        <v>399</v>
      </c>
      <c r="J796" s="42"/>
    </row>
    <row r="797" s="2" customFormat="1" customHeight="1" spans="1:10">
      <c r="A797" s="39" t="s">
        <v>245</v>
      </c>
      <c r="B797" s="39" t="s">
        <v>2409</v>
      </c>
      <c r="C797" s="42" t="s">
        <v>2410</v>
      </c>
      <c r="D797" s="43" t="s">
        <v>2411</v>
      </c>
      <c r="E797" s="43" t="s">
        <v>2405</v>
      </c>
      <c r="F797" s="39" t="s">
        <v>102</v>
      </c>
      <c r="G797" s="39">
        <v>3300</v>
      </c>
      <c r="H797" s="41">
        <v>2640</v>
      </c>
      <c r="I797" s="41">
        <v>2112</v>
      </c>
      <c r="J797" s="42" t="s">
        <v>2412</v>
      </c>
    </row>
    <row r="798" s="2" customFormat="1" customHeight="1" spans="1:10">
      <c r="A798" s="39" t="s">
        <v>245</v>
      </c>
      <c r="B798" s="39" t="s">
        <v>2413</v>
      </c>
      <c r="C798" s="40" t="s">
        <v>2414</v>
      </c>
      <c r="D798" s="43"/>
      <c r="E798" s="43"/>
      <c r="F798" s="39" t="s">
        <v>102</v>
      </c>
      <c r="G798" s="39">
        <v>660</v>
      </c>
      <c r="H798" s="41">
        <v>528</v>
      </c>
      <c r="I798" s="41">
        <v>422</v>
      </c>
      <c r="J798" s="42"/>
    </row>
    <row r="799" s="2" customFormat="1" customHeight="1" spans="1:10">
      <c r="A799" s="39" t="s">
        <v>245</v>
      </c>
      <c r="B799" s="39" t="s">
        <v>2415</v>
      </c>
      <c r="C799" s="42" t="s">
        <v>2416</v>
      </c>
      <c r="D799" s="43" t="s">
        <v>2417</v>
      </c>
      <c r="E799" s="43" t="s">
        <v>2405</v>
      </c>
      <c r="F799" s="39" t="s">
        <v>102</v>
      </c>
      <c r="G799" s="39">
        <v>2475</v>
      </c>
      <c r="H799" s="41">
        <v>1980</v>
      </c>
      <c r="I799" s="41">
        <v>1584</v>
      </c>
      <c r="J799" s="42" t="s">
        <v>2418</v>
      </c>
    </row>
    <row r="800" s="2" customFormat="1" customHeight="1" spans="1:10">
      <c r="A800" s="39" t="s">
        <v>245</v>
      </c>
      <c r="B800" s="39" t="s">
        <v>2419</v>
      </c>
      <c r="C800" s="40" t="s">
        <v>2420</v>
      </c>
      <c r="D800" s="43"/>
      <c r="E800" s="42"/>
      <c r="F800" s="39" t="s">
        <v>102</v>
      </c>
      <c r="G800" s="39">
        <v>495</v>
      </c>
      <c r="H800" s="41">
        <v>396</v>
      </c>
      <c r="I800" s="41">
        <v>317</v>
      </c>
      <c r="J800" s="42"/>
    </row>
    <row r="801" s="2" customFormat="1" customHeight="1" spans="1:10">
      <c r="A801" s="39" t="s">
        <v>245</v>
      </c>
      <c r="B801" s="39" t="s">
        <v>2421</v>
      </c>
      <c r="C801" s="42" t="s">
        <v>2422</v>
      </c>
      <c r="D801" s="43" t="s">
        <v>2423</v>
      </c>
      <c r="E801" s="42" t="s">
        <v>2424</v>
      </c>
      <c r="F801" s="39" t="s">
        <v>1930</v>
      </c>
      <c r="G801" s="39">
        <v>5450</v>
      </c>
      <c r="H801" s="41">
        <v>4360</v>
      </c>
      <c r="I801" s="41">
        <v>3488</v>
      </c>
      <c r="J801" s="40"/>
    </row>
    <row r="802" s="2" customFormat="1" customHeight="1" spans="1:10">
      <c r="A802" s="39" t="s">
        <v>245</v>
      </c>
      <c r="B802" s="39" t="s">
        <v>2425</v>
      </c>
      <c r="C802" s="40" t="s">
        <v>2426</v>
      </c>
      <c r="D802" s="43"/>
      <c r="E802" s="42"/>
      <c r="F802" s="39" t="s">
        <v>102</v>
      </c>
      <c r="G802" s="39">
        <v>1090</v>
      </c>
      <c r="H802" s="41">
        <v>872</v>
      </c>
      <c r="I802" s="41">
        <v>698</v>
      </c>
      <c r="J802" s="40"/>
    </row>
    <row r="803" s="2" customFormat="1" customHeight="1" spans="1:10">
      <c r="A803" s="39" t="s">
        <v>245</v>
      </c>
      <c r="B803" s="39" t="s">
        <v>2427</v>
      </c>
      <c r="C803" s="42" t="s">
        <v>2428</v>
      </c>
      <c r="D803" s="43" t="s">
        <v>2429</v>
      </c>
      <c r="E803" s="42" t="s">
        <v>2430</v>
      </c>
      <c r="F803" s="39" t="s">
        <v>1930</v>
      </c>
      <c r="G803" s="39">
        <v>3230</v>
      </c>
      <c r="H803" s="41">
        <v>2584</v>
      </c>
      <c r="I803" s="41">
        <v>2067</v>
      </c>
      <c r="J803" s="40"/>
    </row>
    <row r="804" s="2" customFormat="1" customHeight="1" spans="1:10">
      <c r="A804" s="39" t="s">
        <v>245</v>
      </c>
      <c r="B804" s="39" t="s">
        <v>2431</v>
      </c>
      <c r="C804" s="40" t="s">
        <v>2432</v>
      </c>
      <c r="D804" s="49"/>
      <c r="E804" s="49"/>
      <c r="F804" s="39" t="s">
        <v>102</v>
      </c>
      <c r="G804" s="39">
        <v>646</v>
      </c>
      <c r="H804" s="41">
        <v>517</v>
      </c>
      <c r="I804" s="41">
        <v>413</v>
      </c>
      <c r="J804" s="49"/>
    </row>
    <row r="805" s="4" customFormat="1" customHeight="1" spans="1:10">
      <c r="A805" s="19" t="s">
        <v>12</v>
      </c>
      <c r="B805" s="19" t="s">
        <v>2433</v>
      </c>
      <c r="C805" s="11" t="s">
        <v>2434</v>
      </c>
      <c r="D805" s="11" t="s">
        <v>2435</v>
      </c>
      <c r="E805" s="11" t="s">
        <v>2436</v>
      </c>
      <c r="F805" s="10" t="s">
        <v>102</v>
      </c>
      <c r="G805" s="19">
        <v>2160</v>
      </c>
      <c r="H805" s="32">
        <v>1728</v>
      </c>
      <c r="I805" s="32">
        <v>1382</v>
      </c>
      <c r="J805" s="11" t="s">
        <v>2437</v>
      </c>
    </row>
    <row r="806" s="4" customFormat="1" customHeight="1" spans="1:10">
      <c r="A806" s="19" t="s">
        <v>12</v>
      </c>
      <c r="B806" s="19" t="s">
        <v>2438</v>
      </c>
      <c r="C806" s="11" t="s">
        <v>2439</v>
      </c>
      <c r="D806" s="11" t="s">
        <v>2440</v>
      </c>
      <c r="E806" s="11" t="s">
        <v>2441</v>
      </c>
      <c r="F806" s="10" t="s">
        <v>102</v>
      </c>
      <c r="G806" s="19">
        <v>1800</v>
      </c>
      <c r="H806" s="32">
        <v>1440</v>
      </c>
      <c r="I806" s="32">
        <v>1152</v>
      </c>
      <c r="J806" s="11" t="s">
        <v>2442</v>
      </c>
    </row>
    <row r="807" s="4" customFormat="1" customHeight="1" spans="1:10">
      <c r="A807" s="19" t="s">
        <v>12</v>
      </c>
      <c r="B807" s="19" t="s">
        <v>2443</v>
      </c>
      <c r="C807" s="11" t="s">
        <v>2444</v>
      </c>
      <c r="D807" s="11" t="s">
        <v>2445</v>
      </c>
      <c r="E807" s="11" t="s">
        <v>2446</v>
      </c>
      <c r="F807" s="10" t="s">
        <v>102</v>
      </c>
      <c r="G807" s="19">
        <v>105</v>
      </c>
      <c r="H807" s="32">
        <v>84</v>
      </c>
      <c r="I807" s="32">
        <v>67</v>
      </c>
      <c r="J807" s="11"/>
    </row>
    <row r="808" s="4" customFormat="1" customHeight="1" spans="1:10">
      <c r="A808" s="19" t="s">
        <v>12</v>
      </c>
      <c r="B808" s="19" t="s">
        <v>2447</v>
      </c>
      <c r="C808" s="11" t="s">
        <v>2448</v>
      </c>
      <c r="D808" s="11" t="s">
        <v>2449</v>
      </c>
      <c r="E808" s="11" t="s">
        <v>2450</v>
      </c>
      <c r="F808" s="10" t="s">
        <v>2451</v>
      </c>
      <c r="G808" s="19">
        <v>240</v>
      </c>
      <c r="H808" s="32">
        <v>192</v>
      </c>
      <c r="I808" s="32">
        <v>154</v>
      </c>
      <c r="J808" s="11"/>
    </row>
    <row r="809" s="4" customFormat="1" customHeight="1" spans="1:10">
      <c r="A809" s="19" t="s">
        <v>12</v>
      </c>
      <c r="B809" s="19" t="s">
        <v>2452</v>
      </c>
      <c r="C809" s="11" t="s">
        <v>2453</v>
      </c>
      <c r="D809" s="11" t="s">
        <v>2454</v>
      </c>
      <c r="E809" s="11" t="s">
        <v>2455</v>
      </c>
      <c r="F809" s="10" t="s">
        <v>2456</v>
      </c>
      <c r="G809" s="19">
        <v>4400</v>
      </c>
      <c r="H809" s="32">
        <v>3520</v>
      </c>
      <c r="I809" s="32">
        <v>2816</v>
      </c>
      <c r="J809" s="11"/>
    </row>
    <row r="810" s="4" customFormat="1" customHeight="1" spans="1:10">
      <c r="A810" s="19" t="s">
        <v>12</v>
      </c>
      <c r="B810" s="19" t="s">
        <v>2457</v>
      </c>
      <c r="C810" s="11" t="s">
        <v>2458</v>
      </c>
      <c r="D810" s="11" t="s">
        <v>2459</v>
      </c>
      <c r="E810" s="11" t="s">
        <v>2460</v>
      </c>
      <c r="F810" s="10" t="s">
        <v>2456</v>
      </c>
      <c r="G810" s="19">
        <v>800</v>
      </c>
      <c r="H810" s="32">
        <v>640</v>
      </c>
      <c r="I810" s="32">
        <v>512</v>
      </c>
      <c r="J810" s="11"/>
    </row>
    <row r="811" s="4" customFormat="1" customHeight="1" spans="1:10">
      <c r="A811" s="19" t="s">
        <v>12</v>
      </c>
      <c r="B811" s="19" t="s">
        <v>2461</v>
      </c>
      <c r="C811" s="11" t="s">
        <v>2462</v>
      </c>
      <c r="D811" s="11" t="s">
        <v>2463</v>
      </c>
      <c r="E811" s="11" t="s">
        <v>2464</v>
      </c>
      <c r="F811" s="10" t="s">
        <v>2465</v>
      </c>
      <c r="G811" s="19">
        <v>5</v>
      </c>
      <c r="H811" s="32">
        <v>4</v>
      </c>
      <c r="I811" s="32">
        <v>3.2</v>
      </c>
      <c r="J811" s="11"/>
    </row>
    <row r="812" s="4" customFormat="1" customHeight="1" spans="1:10">
      <c r="A812" s="19" t="s">
        <v>12</v>
      </c>
      <c r="B812" s="19" t="s">
        <v>2466</v>
      </c>
      <c r="C812" s="11" t="s">
        <v>2467</v>
      </c>
      <c r="D812" s="11" t="s">
        <v>2468</v>
      </c>
      <c r="E812" s="11" t="s">
        <v>2469</v>
      </c>
      <c r="F812" s="10" t="s">
        <v>2456</v>
      </c>
      <c r="G812" s="19">
        <v>220</v>
      </c>
      <c r="H812" s="32">
        <v>176</v>
      </c>
      <c r="I812" s="32">
        <v>141</v>
      </c>
      <c r="J812" s="50"/>
    </row>
    <row r="813" s="5" customFormat="1" customHeight="1" spans="1:10">
      <c r="A813" s="19" t="s">
        <v>12</v>
      </c>
      <c r="B813" s="19" t="s">
        <v>2470</v>
      </c>
      <c r="C813" s="11" t="s">
        <v>2471</v>
      </c>
      <c r="D813" s="11" t="s">
        <v>2472</v>
      </c>
      <c r="E813" s="11" t="s">
        <v>2473</v>
      </c>
      <c r="F813" s="10" t="s">
        <v>102</v>
      </c>
      <c r="G813" s="51">
        <v>3600</v>
      </c>
      <c r="H813" s="32">
        <v>2880</v>
      </c>
      <c r="I813" s="32">
        <v>2304</v>
      </c>
      <c r="J813" s="11" t="s">
        <v>2474</v>
      </c>
    </row>
    <row r="814" s="4" customFormat="1" customHeight="1" spans="1:10">
      <c r="A814" s="19" t="s">
        <v>12</v>
      </c>
      <c r="B814" s="19" t="s">
        <v>2475</v>
      </c>
      <c r="C814" s="11" t="s">
        <v>2476</v>
      </c>
      <c r="D814" s="11" t="s">
        <v>2477</v>
      </c>
      <c r="E814" s="11" t="s">
        <v>2478</v>
      </c>
      <c r="F814" s="10" t="s">
        <v>102</v>
      </c>
      <c r="G814" s="19">
        <v>120</v>
      </c>
      <c r="H814" s="32">
        <v>96</v>
      </c>
      <c r="I814" s="32">
        <v>77</v>
      </c>
      <c r="J814" s="11" t="s">
        <v>2479</v>
      </c>
    </row>
    <row r="815" s="4" customFormat="1" customHeight="1" spans="1:10">
      <c r="A815" s="19" t="s">
        <v>12</v>
      </c>
      <c r="B815" s="19" t="s">
        <v>2480</v>
      </c>
      <c r="C815" s="11" t="s">
        <v>2481</v>
      </c>
      <c r="D815" s="11" t="s">
        <v>2482</v>
      </c>
      <c r="E815" s="11" t="s">
        <v>2483</v>
      </c>
      <c r="F815" s="10" t="s">
        <v>102</v>
      </c>
      <c r="G815" s="19">
        <v>30</v>
      </c>
      <c r="H815" s="32">
        <v>24</v>
      </c>
      <c r="I815" s="32">
        <v>19</v>
      </c>
      <c r="J815" s="16" t="s">
        <v>2484</v>
      </c>
    </row>
    <row r="816" s="4" customFormat="1" customHeight="1" spans="1:10">
      <c r="A816" s="19" t="s">
        <v>12</v>
      </c>
      <c r="B816" s="19" t="s">
        <v>2485</v>
      </c>
      <c r="C816" s="11" t="s">
        <v>2486</v>
      </c>
      <c r="D816" s="11" t="s">
        <v>2487</v>
      </c>
      <c r="E816" s="11" t="s">
        <v>2488</v>
      </c>
      <c r="F816" s="10" t="s">
        <v>102</v>
      </c>
      <c r="G816" s="19">
        <v>370</v>
      </c>
      <c r="H816" s="32">
        <v>296</v>
      </c>
      <c r="I816" s="32">
        <v>237</v>
      </c>
      <c r="J816" s="11"/>
    </row>
    <row r="817" s="4" customFormat="1" customHeight="1" spans="1:10">
      <c r="A817" s="19" t="s">
        <v>12</v>
      </c>
      <c r="B817" s="19" t="s">
        <v>2489</v>
      </c>
      <c r="C817" s="11" t="s">
        <v>2490</v>
      </c>
      <c r="D817" s="11" t="s">
        <v>2491</v>
      </c>
      <c r="E817" s="11" t="s">
        <v>2492</v>
      </c>
      <c r="F817" s="10" t="s">
        <v>102</v>
      </c>
      <c r="G817" s="19">
        <v>50</v>
      </c>
      <c r="H817" s="32">
        <v>40</v>
      </c>
      <c r="I817" s="32">
        <v>32</v>
      </c>
      <c r="J817" s="11"/>
    </row>
    <row r="818" s="4" customFormat="1" customHeight="1" spans="1:10">
      <c r="A818" s="19" t="s">
        <v>12</v>
      </c>
      <c r="B818" s="19" t="s">
        <v>2493</v>
      </c>
      <c r="C818" s="11" t="s">
        <v>2494</v>
      </c>
      <c r="D818" s="11" t="s">
        <v>2495</v>
      </c>
      <c r="E818" s="11" t="s">
        <v>2496</v>
      </c>
      <c r="F818" s="10" t="s">
        <v>102</v>
      </c>
      <c r="G818" s="19">
        <v>300</v>
      </c>
      <c r="H818" s="32">
        <v>240</v>
      </c>
      <c r="I818" s="32">
        <v>192</v>
      </c>
      <c r="J818" s="11"/>
    </row>
    <row r="819" s="4" customFormat="1" customHeight="1" spans="1:10">
      <c r="A819" s="19" t="s">
        <v>12</v>
      </c>
      <c r="B819" s="19" t="s">
        <v>2497</v>
      </c>
      <c r="C819" s="11" t="s">
        <v>2498</v>
      </c>
      <c r="D819" s="11" t="s">
        <v>2499</v>
      </c>
      <c r="E819" s="11" t="s">
        <v>2500</v>
      </c>
      <c r="F819" s="10" t="s">
        <v>102</v>
      </c>
      <c r="G819" s="19">
        <v>800</v>
      </c>
      <c r="H819" s="32">
        <v>640</v>
      </c>
      <c r="I819" s="32">
        <v>512</v>
      </c>
      <c r="J819" s="11"/>
    </row>
    <row r="820" s="2" customFormat="1" customHeight="1" spans="1:10">
      <c r="A820" s="19" t="s">
        <v>245</v>
      </c>
      <c r="B820" s="19" t="s">
        <v>2501</v>
      </c>
      <c r="C820" s="11" t="s">
        <v>2502</v>
      </c>
      <c r="D820" s="11" t="s">
        <v>2503</v>
      </c>
      <c r="E820" s="11" t="s">
        <v>2504</v>
      </c>
      <c r="F820" s="10" t="s">
        <v>102</v>
      </c>
      <c r="G820" s="52">
        <v>40</v>
      </c>
      <c r="H820" s="52">
        <v>32</v>
      </c>
      <c r="I820" s="52">
        <v>26</v>
      </c>
      <c r="J820" s="16" t="s">
        <v>2505</v>
      </c>
    </row>
    <row r="821" s="2" customFormat="1" customHeight="1" spans="1:10">
      <c r="A821" s="19" t="s">
        <v>245</v>
      </c>
      <c r="B821" s="19" t="s">
        <v>2506</v>
      </c>
      <c r="C821" s="11" t="s">
        <v>2507</v>
      </c>
      <c r="D821" s="11" t="s">
        <v>2508</v>
      </c>
      <c r="E821" s="11" t="s">
        <v>2509</v>
      </c>
      <c r="F821" s="10" t="s">
        <v>102</v>
      </c>
      <c r="G821" s="52">
        <v>179</v>
      </c>
      <c r="H821" s="52">
        <v>143</v>
      </c>
      <c r="I821" s="52">
        <v>115</v>
      </c>
      <c r="J821" s="16" t="s">
        <v>2505</v>
      </c>
    </row>
    <row r="822" s="2" customFormat="1" customHeight="1" spans="1:10">
      <c r="A822" s="19" t="s">
        <v>12</v>
      </c>
      <c r="B822" s="19" t="s">
        <v>2510</v>
      </c>
      <c r="C822" s="11" t="s">
        <v>2511</v>
      </c>
      <c r="D822" s="11" t="s">
        <v>2512</v>
      </c>
      <c r="E822" s="11" t="s">
        <v>2513</v>
      </c>
      <c r="F822" s="10" t="s">
        <v>102</v>
      </c>
      <c r="G822" s="52">
        <v>280</v>
      </c>
      <c r="H822" s="52">
        <v>224</v>
      </c>
      <c r="I822" s="52">
        <v>179</v>
      </c>
      <c r="J822" s="16" t="s">
        <v>2514</v>
      </c>
    </row>
    <row r="823" s="2" customFormat="1" customHeight="1" spans="1:10">
      <c r="A823" s="19" t="s">
        <v>12</v>
      </c>
      <c r="B823" s="19" t="s">
        <v>2515</v>
      </c>
      <c r="C823" s="11" t="s">
        <v>2516</v>
      </c>
      <c r="D823" s="11"/>
      <c r="E823" s="11"/>
      <c r="F823" s="10" t="s">
        <v>102</v>
      </c>
      <c r="G823" s="52">
        <v>56</v>
      </c>
      <c r="H823" s="52">
        <v>45</v>
      </c>
      <c r="I823" s="52">
        <v>36</v>
      </c>
      <c r="J823" s="16"/>
    </row>
    <row r="824" s="2" customFormat="1" customHeight="1" spans="1:10">
      <c r="A824" s="19" t="s">
        <v>12</v>
      </c>
      <c r="B824" s="19" t="s">
        <v>2517</v>
      </c>
      <c r="C824" s="11" t="s">
        <v>2518</v>
      </c>
      <c r="D824" s="11"/>
      <c r="E824" s="11"/>
      <c r="F824" s="10" t="s">
        <v>102</v>
      </c>
      <c r="G824" s="52">
        <v>56</v>
      </c>
      <c r="H824" s="52">
        <v>45</v>
      </c>
      <c r="I824" s="52">
        <v>36</v>
      </c>
      <c r="J824" s="16"/>
    </row>
    <row r="825" s="2" customFormat="1" customHeight="1" spans="1:10">
      <c r="A825" s="19" t="s">
        <v>12</v>
      </c>
      <c r="B825" s="19" t="s">
        <v>2519</v>
      </c>
      <c r="C825" s="11" t="s">
        <v>2520</v>
      </c>
      <c r="D825" s="11" t="s">
        <v>2521</v>
      </c>
      <c r="E825" s="11" t="s">
        <v>2513</v>
      </c>
      <c r="F825" s="10" t="s">
        <v>102</v>
      </c>
      <c r="G825" s="52">
        <v>600</v>
      </c>
      <c r="H825" s="52">
        <v>480</v>
      </c>
      <c r="I825" s="52">
        <v>384</v>
      </c>
      <c r="J825" s="16" t="s">
        <v>2514</v>
      </c>
    </row>
    <row r="826" s="2" customFormat="1" customHeight="1" spans="1:10">
      <c r="A826" s="19" t="s">
        <v>12</v>
      </c>
      <c r="B826" s="19" t="s">
        <v>2522</v>
      </c>
      <c r="C826" s="11" t="s">
        <v>2523</v>
      </c>
      <c r="D826" s="11"/>
      <c r="E826" s="11"/>
      <c r="F826" s="10" t="s">
        <v>102</v>
      </c>
      <c r="G826" s="52">
        <v>120</v>
      </c>
      <c r="H826" s="52">
        <v>96</v>
      </c>
      <c r="I826" s="52">
        <v>77</v>
      </c>
      <c r="J826" s="16"/>
    </row>
    <row r="827" s="2" customFormat="1" customHeight="1" spans="1:10">
      <c r="A827" s="19" t="s">
        <v>12</v>
      </c>
      <c r="B827" s="19" t="s">
        <v>2524</v>
      </c>
      <c r="C827" s="11" t="s">
        <v>2525</v>
      </c>
      <c r="D827" s="11"/>
      <c r="E827" s="11"/>
      <c r="F827" s="10" t="s">
        <v>102</v>
      </c>
      <c r="G827" s="52">
        <v>120</v>
      </c>
      <c r="H827" s="52">
        <v>96</v>
      </c>
      <c r="I827" s="52">
        <v>77</v>
      </c>
      <c r="J827" s="16"/>
    </row>
    <row r="828" s="2" customFormat="1" customHeight="1" spans="1:10">
      <c r="A828" s="19" t="s">
        <v>12</v>
      </c>
      <c r="B828" s="19" t="s">
        <v>2526</v>
      </c>
      <c r="C828" s="11" t="s">
        <v>2527</v>
      </c>
      <c r="D828" s="11"/>
      <c r="E828" s="11"/>
      <c r="F828" s="10" t="s">
        <v>102</v>
      </c>
      <c r="G828" s="52">
        <v>80</v>
      </c>
      <c r="H828" s="52">
        <v>64</v>
      </c>
      <c r="I828" s="52">
        <v>51</v>
      </c>
      <c r="J828" s="16"/>
    </row>
    <row r="829" s="2" customFormat="1" customHeight="1" spans="1:10">
      <c r="A829" s="19" t="s">
        <v>245</v>
      </c>
      <c r="B829" s="19" t="s">
        <v>2528</v>
      </c>
      <c r="C829" s="11" t="s">
        <v>2529</v>
      </c>
      <c r="D829" s="11" t="s">
        <v>2530</v>
      </c>
      <c r="E829" s="11" t="s">
        <v>2531</v>
      </c>
      <c r="F829" s="10" t="s">
        <v>102</v>
      </c>
      <c r="G829" s="52">
        <v>440</v>
      </c>
      <c r="H829" s="52">
        <v>352</v>
      </c>
      <c r="I829" s="52">
        <v>282</v>
      </c>
      <c r="J829" s="16"/>
    </row>
    <row r="830" s="2" customFormat="1" customHeight="1" spans="1:10">
      <c r="A830" s="19" t="s">
        <v>245</v>
      </c>
      <c r="B830" s="19" t="s">
        <v>2532</v>
      </c>
      <c r="C830" s="11" t="s">
        <v>2533</v>
      </c>
      <c r="D830" s="11"/>
      <c r="E830" s="11"/>
      <c r="F830" s="10" t="s">
        <v>102</v>
      </c>
      <c r="G830" s="52">
        <v>88</v>
      </c>
      <c r="H830" s="52">
        <v>70</v>
      </c>
      <c r="I830" s="52">
        <v>56</v>
      </c>
      <c r="J830" s="16"/>
    </row>
    <row r="831" s="2" customFormat="1" customHeight="1" spans="1:10">
      <c r="A831" s="19" t="s">
        <v>245</v>
      </c>
      <c r="B831" s="19" t="s">
        <v>2534</v>
      </c>
      <c r="C831" s="11" t="s">
        <v>2535</v>
      </c>
      <c r="D831" s="11"/>
      <c r="E831" s="11"/>
      <c r="F831" s="10" t="s">
        <v>102</v>
      </c>
      <c r="G831" s="52">
        <v>88</v>
      </c>
      <c r="H831" s="52">
        <v>70</v>
      </c>
      <c r="I831" s="52">
        <v>56</v>
      </c>
      <c r="J831" s="16"/>
    </row>
    <row r="832" s="2" customFormat="1" customHeight="1" spans="1:10">
      <c r="A832" s="19" t="s">
        <v>245</v>
      </c>
      <c r="B832" s="19" t="s">
        <v>2536</v>
      </c>
      <c r="C832" s="11" t="s">
        <v>2537</v>
      </c>
      <c r="D832" s="11" t="s">
        <v>2538</v>
      </c>
      <c r="E832" s="11" t="s">
        <v>2539</v>
      </c>
      <c r="F832" s="10" t="s">
        <v>102</v>
      </c>
      <c r="G832" s="52">
        <v>1250</v>
      </c>
      <c r="H832" s="52">
        <v>1000</v>
      </c>
      <c r="I832" s="52">
        <v>800</v>
      </c>
      <c r="J832" s="16" t="s">
        <v>2540</v>
      </c>
    </row>
    <row r="833" s="2" customFormat="1" customHeight="1" spans="1:10">
      <c r="A833" s="19" t="s">
        <v>245</v>
      </c>
      <c r="B833" s="19" t="s">
        <v>2541</v>
      </c>
      <c r="C833" s="11" t="s">
        <v>2542</v>
      </c>
      <c r="D833" s="11"/>
      <c r="E833" s="11"/>
      <c r="F833" s="10" t="s">
        <v>102</v>
      </c>
      <c r="G833" s="52">
        <v>250</v>
      </c>
      <c r="H833" s="52">
        <v>200</v>
      </c>
      <c r="I833" s="52">
        <v>160</v>
      </c>
      <c r="J833" s="16"/>
    </row>
    <row r="834" s="2" customFormat="1" customHeight="1" spans="1:10">
      <c r="A834" s="19" t="s">
        <v>245</v>
      </c>
      <c r="B834" s="19" t="s">
        <v>2543</v>
      </c>
      <c r="C834" s="11" t="s">
        <v>2544</v>
      </c>
      <c r="D834" s="11"/>
      <c r="E834" s="11"/>
      <c r="F834" s="10" t="s">
        <v>102</v>
      </c>
      <c r="G834" s="52">
        <v>250</v>
      </c>
      <c r="H834" s="52">
        <v>200</v>
      </c>
      <c r="I834" s="52">
        <v>160</v>
      </c>
      <c r="J834" s="16"/>
    </row>
    <row r="835" s="2" customFormat="1" customHeight="1" spans="1:10">
      <c r="A835" s="19" t="s">
        <v>245</v>
      </c>
      <c r="B835" s="19" t="s">
        <v>2545</v>
      </c>
      <c r="C835" s="11" t="s">
        <v>2546</v>
      </c>
      <c r="D835" s="11"/>
      <c r="E835" s="11"/>
      <c r="F835" s="10" t="s">
        <v>102</v>
      </c>
      <c r="G835" s="52">
        <v>250</v>
      </c>
      <c r="H835" s="52">
        <v>200</v>
      </c>
      <c r="I835" s="52">
        <v>160</v>
      </c>
      <c r="J835" s="16"/>
    </row>
    <row r="836" s="2" customFormat="1" customHeight="1" spans="1:10">
      <c r="A836" s="19" t="s">
        <v>245</v>
      </c>
      <c r="B836" s="19" t="s">
        <v>2547</v>
      </c>
      <c r="C836" s="11" t="s">
        <v>2548</v>
      </c>
      <c r="D836" s="11" t="s">
        <v>2549</v>
      </c>
      <c r="E836" s="11" t="s">
        <v>2550</v>
      </c>
      <c r="F836" s="10" t="s">
        <v>102</v>
      </c>
      <c r="G836" s="52">
        <v>1400</v>
      </c>
      <c r="H836" s="52">
        <v>1120</v>
      </c>
      <c r="I836" s="52">
        <v>896</v>
      </c>
      <c r="J836" s="16" t="s">
        <v>2540</v>
      </c>
    </row>
    <row r="837" s="2" customFormat="1" customHeight="1" spans="1:10">
      <c r="A837" s="19" t="s">
        <v>245</v>
      </c>
      <c r="B837" s="19" t="s">
        <v>2551</v>
      </c>
      <c r="C837" s="11" t="s">
        <v>2552</v>
      </c>
      <c r="D837" s="11"/>
      <c r="E837" s="11"/>
      <c r="F837" s="10" t="s">
        <v>102</v>
      </c>
      <c r="G837" s="52">
        <v>280</v>
      </c>
      <c r="H837" s="52">
        <v>224</v>
      </c>
      <c r="I837" s="52">
        <v>179</v>
      </c>
      <c r="J837" s="16"/>
    </row>
    <row r="838" s="2" customFormat="1" customHeight="1" spans="1:10">
      <c r="A838" s="19" t="s">
        <v>245</v>
      </c>
      <c r="B838" s="19" t="s">
        <v>2553</v>
      </c>
      <c r="C838" s="11" t="s">
        <v>2554</v>
      </c>
      <c r="D838" s="11"/>
      <c r="E838" s="11"/>
      <c r="F838" s="10" t="s">
        <v>102</v>
      </c>
      <c r="G838" s="52">
        <v>280</v>
      </c>
      <c r="H838" s="52">
        <v>224</v>
      </c>
      <c r="I838" s="52">
        <v>179</v>
      </c>
      <c r="J838" s="16"/>
    </row>
    <row r="839" s="2" customFormat="1" customHeight="1" spans="1:10">
      <c r="A839" s="19" t="s">
        <v>245</v>
      </c>
      <c r="B839" s="19" t="s">
        <v>2555</v>
      </c>
      <c r="C839" s="11" t="s">
        <v>2556</v>
      </c>
      <c r="D839" s="11"/>
      <c r="E839" s="11"/>
      <c r="F839" s="10" t="s">
        <v>102</v>
      </c>
      <c r="G839" s="52">
        <v>280</v>
      </c>
      <c r="H839" s="52">
        <v>224</v>
      </c>
      <c r="I839" s="52">
        <v>179</v>
      </c>
      <c r="J839" s="16"/>
    </row>
    <row r="840" s="2" customFormat="1" customHeight="1" spans="1:10">
      <c r="A840" s="19" t="s">
        <v>245</v>
      </c>
      <c r="B840" s="19" t="s">
        <v>2557</v>
      </c>
      <c r="C840" s="11" t="s">
        <v>2558</v>
      </c>
      <c r="D840" s="11" t="s">
        <v>2559</v>
      </c>
      <c r="E840" s="11" t="s">
        <v>2539</v>
      </c>
      <c r="F840" s="10" t="s">
        <v>102</v>
      </c>
      <c r="G840" s="52">
        <v>1500</v>
      </c>
      <c r="H840" s="52">
        <v>1200</v>
      </c>
      <c r="I840" s="52">
        <v>960</v>
      </c>
      <c r="J840" s="16" t="s">
        <v>2540</v>
      </c>
    </row>
    <row r="841" s="2" customFormat="1" customHeight="1" spans="1:10">
      <c r="A841" s="19" t="s">
        <v>245</v>
      </c>
      <c r="B841" s="19" t="s">
        <v>2560</v>
      </c>
      <c r="C841" s="11" t="s">
        <v>2561</v>
      </c>
      <c r="D841" s="11"/>
      <c r="E841" s="11"/>
      <c r="F841" s="10" t="s">
        <v>102</v>
      </c>
      <c r="G841" s="52">
        <v>300</v>
      </c>
      <c r="H841" s="52">
        <v>240</v>
      </c>
      <c r="I841" s="52">
        <v>192</v>
      </c>
      <c r="J841" s="16"/>
    </row>
    <row r="842" s="2" customFormat="1" customHeight="1" spans="1:10">
      <c r="A842" s="19" t="s">
        <v>245</v>
      </c>
      <c r="B842" s="19" t="s">
        <v>2562</v>
      </c>
      <c r="C842" s="11" t="s">
        <v>2563</v>
      </c>
      <c r="D842" s="11"/>
      <c r="E842" s="11"/>
      <c r="F842" s="10" t="s">
        <v>102</v>
      </c>
      <c r="G842" s="52">
        <v>300</v>
      </c>
      <c r="H842" s="52">
        <v>240</v>
      </c>
      <c r="I842" s="52">
        <v>192</v>
      </c>
      <c r="J842" s="16"/>
    </row>
    <row r="843" s="2" customFormat="1" customHeight="1" spans="1:10">
      <c r="A843" s="19" t="s">
        <v>245</v>
      </c>
      <c r="B843" s="19" t="s">
        <v>2564</v>
      </c>
      <c r="C843" s="11" t="s">
        <v>2565</v>
      </c>
      <c r="D843" s="11" t="s">
        <v>2566</v>
      </c>
      <c r="E843" s="11" t="s">
        <v>2567</v>
      </c>
      <c r="F843" s="10" t="s">
        <v>102</v>
      </c>
      <c r="G843" s="52">
        <v>50</v>
      </c>
      <c r="H843" s="52">
        <v>40</v>
      </c>
      <c r="I843" s="52">
        <v>32</v>
      </c>
      <c r="J843" s="16"/>
    </row>
    <row r="844" s="2" customFormat="1" customHeight="1" spans="1:10">
      <c r="A844" s="19" t="s">
        <v>245</v>
      </c>
      <c r="B844" s="19" t="s">
        <v>2568</v>
      </c>
      <c r="C844" s="11" t="s">
        <v>2569</v>
      </c>
      <c r="D844" s="11"/>
      <c r="E844" s="11"/>
      <c r="F844" s="10" t="s">
        <v>102</v>
      </c>
      <c r="G844" s="52">
        <v>10</v>
      </c>
      <c r="H844" s="52">
        <v>8</v>
      </c>
      <c r="I844" s="52">
        <v>6</v>
      </c>
      <c r="J844" s="16"/>
    </row>
    <row r="845" s="2" customFormat="1" customHeight="1" spans="1:10">
      <c r="A845" s="19" t="s">
        <v>245</v>
      </c>
      <c r="B845" s="19" t="s">
        <v>2570</v>
      </c>
      <c r="C845" s="11" t="s">
        <v>2571</v>
      </c>
      <c r="D845" s="11"/>
      <c r="E845" s="11"/>
      <c r="F845" s="10" t="s">
        <v>102</v>
      </c>
      <c r="G845" s="52">
        <v>10</v>
      </c>
      <c r="H845" s="52">
        <v>8</v>
      </c>
      <c r="I845" s="52">
        <v>6</v>
      </c>
      <c r="J845" s="16"/>
    </row>
    <row r="846" s="2" customFormat="1" customHeight="1" spans="1:10">
      <c r="A846" s="19" t="s">
        <v>12</v>
      </c>
      <c r="B846" s="19" t="s">
        <v>2572</v>
      </c>
      <c r="C846" s="11" t="s">
        <v>2573</v>
      </c>
      <c r="D846" s="11" t="s">
        <v>2574</v>
      </c>
      <c r="E846" s="11" t="s">
        <v>2575</v>
      </c>
      <c r="F846" s="10" t="s">
        <v>157</v>
      </c>
      <c r="G846" s="52">
        <v>50</v>
      </c>
      <c r="H846" s="52">
        <v>40</v>
      </c>
      <c r="I846" s="52">
        <v>32</v>
      </c>
      <c r="J846" s="16" t="s">
        <v>2576</v>
      </c>
    </row>
    <row r="847" s="2" customFormat="1" customHeight="1" spans="1:10">
      <c r="A847" s="19"/>
      <c r="B847" s="19">
        <v>3401</v>
      </c>
      <c r="C847" s="26" t="s">
        <v>2577</v>
      </c>
      <c r="D847" s="26"/>
      <c r="E847" s="26"/>
      <c r="F847" s="26"/>
      <c r="G847" s="26"/>
      <c r="H847" s="26"/>
      <c r="I847" s="26"/>
      <c r="J847" s="26"/>
    </row>
    <row r="848" s="2" customFormat="1" customHeight="1" spans="1:10">
      <c r="A848" s="19"/>
      <c r="B848" s="19" t="s">
        <v>2578</v>
      </c>
      <c r="C848" s="26" t="s">
        <v>2579</v>
      </c>
      <c r="D848" s="26"/>
      <c r="E848" s="26"/>
      <c r="F848" s="19"/>
      <c r="G848" s="26"/>
      <c r="H848" s="26"/>
      <c r="I848" s="19"/>
      <c r="J848" s="26" t="s">
        <v>2580</v>
      </c>
    </row>
    <row r="849" s="2" customFormat="1" customHeight="1" spans="1:10">
      <c r="A849" s="19" t="s">
        <v>12</v>
      </c>
      <c r="B849" s="19" t="s">
        <v>2581</v>
      </c>
      <c r="C849" s="26" t="s">
        <v>2582</v>
      </c>
      <c r="D849" s="26" t="s">
        <v>2583</v>
      </c>
      <c r="E849" s="26" t="s">
        <v>2584</v>
      </c>
      <c r="F849" s="19" t="s">
        <v>102</v>
      </c>
      <c r="G849" s="34">
        <v>1000</v>
      </c>
      <c r="H849" s="34">
        <f t="shared" ref="H849:H852" si="140">G849*0.8</f>
        <v>800</v>
      </c>
      <c r="I849" s="34">
        <f t="shared" ref="I849:I852" si="141">H849*0.8</f>
        <v>640</v>
      </c>
      <c r="J849" s="26" t="s">
        <v>2585</v>
      </c>
    </row>
    <row r="850" s="2" customFormat="1" customHeight="1" spans="1:10">
      <c r="A850" s="19" t="s">
        <v>12</v>
      </c>
      <c r="B850" s="19" t="s">
        <v>2586</v>
      </c>
      <c r="C850" s="26" t="s">
        <v>2587</v>
      </c>
      <c r="D850" s="26"/>
      <c r="E850" s="26"/>
      <c r="F850" s="19" t="s">
        <v>102</v>
      </c>
      <c r="G850" s="34">
        <v>300</v>
      </c>
      <c r="H850" s="53">
        <f t="shared" si="140"/>
        <v>240</v>
      </c>
      <c r="I850" s="34">
        <f t="shared" si="141"/>
        <v>192</v>
      </c>
      <c r="J850" s="26"/>
    </row>
    <row r="851" s="2" customFormat="1" customHeight="1" spans="1:10">
      <c r="A851" s="19" t="s">
        <v>12</v>
      </c>
      <c r="B851" s="19" t="s">
        <v>2588</v>
      </c>
      <c r="C851" s="26" t="s">
        <v>2589</v>
      </c>
      <c r="D851" s="26"/>
      <c r="E851" s="26"/>
      <c r="F851" s="19" t="s">
        <v>102</v>
      </c>
      <c r="G851" s="34">
        <v>400</v>
      </c>
      <c r="H851" s="34">
        <f t="shared" si="140"/>
        <v>320</v>
      </c>
      <c r="I851" s="34">
        <f t="shared" si="141"/>
        <v>256</v>
      </c>
      <c r="J851" s="26"/>
    </row>
    <row r="852" s="2" customFormat="1" customHeight="1" spans="1:10">
      <c r="A852" s="19" t="s">
        <v>12</v>
      </c>
      <c r="B852" s="19" t="s">
        <v>2590</v>
      </c>
      <c r="C852" s="26" t="s">
        <v>2591</v>
      </c>
      <c r="D852" s="26" t="s">
        <v>2592</v>
      </c>
      <c r="E852" s="26" t="s">
        <v>2593</v>
      </c>
      <c r="F852" s="19" t="s">
        <v>102</v>
      </c>
      <c r="G852" s="34">
        <v>1000</v>
      </c>
      <c r="H852" s="34">
        <f t="shared" si="140"/>
        <v>800</v>
      </c>
      <c r="I852" s="34">
        <f t="shared" si="141"/>
        <v>640</v>
      </c>
      <c r="J852" s="26"/>
    </row>
    <row r="853" s="2" customFormat="1" customHeight="1" spans="1:10">
      <c r="A853" s="19"/>
      <c r="B853" s="19" t="s">
        <v>2594</v>
      </c>
      <c r="C853" s="26" t="s">
        <v>2595</v>
      </c>
      <c r="D853" s="26"/>
      <c r="E853" s="26"/>
      <c r="F853" s="26"/>
      <c r="G853" s="26"/>
      <c r="H853" s="26"/>
      <c r="I853" s="26"/>
      <c r="J853" s="26" t="s">
        <v>2580</v>
      </c>
    </row>
    <row r="854" s="2" customFormat="1" customHeight="1" spans="1:10">
      <c r="A854" s="19" t="s">
        <v>12</v>
      </c>
      <c r="B854" s="19" t="s">
        <v>2596</v>
      </c>
      <c r="C854" s="26" t="s">
        <v>2595</v>
      </c>
      <c r="D854" s="26" t="s">
        <v>2597</v>
      </c>
      <c r="E854" s="26" t="s">
        <v>2598</v>
      </c>
      <c r="F854" s="19" t="s">
        <v>102</v>
      </c>
      <c r="G854" s="34">
        <v>925</v>
      </c>
      <c r="H854" s="53">
        <f t="shared" ref="H854:H858" si="142">G854*0.8</f>
        <v>740</v>
      </c>
      <c r="I854" s="53">
        <f t="shared" ref="I854:I858" si="143">H854*0.8</f>
        <v>592</v>
      </c>
      <c r="J854" s="26" t="s">
        <v>2599</v>
      </c>
    </row>
    <row r="855" s="2" customFormat="1" customHeight="1" spans="1:10">
      <c r="A855" s="19" t="s">
        <v>12</v>
      </c>
      <c r="B855" s="19" t="s">
        <v>2600</v>
      </c>
      <c r="C855" s="26" t="s">
        <v>2601</v>
      </c>
      <c r="D855" s="26"/>
      <c r="E855" s="26"/>
      <c r="F855" s="19" t="s">
        <v>102</v>
      </c>
      <c r="G855" s="34">
        <v>390</v>
      </c>
      <c r="H855" s="34">
        <f t="shared" si="142"/>
        <v>312</v>
      </c>
      <c r="I855" s="53">
        <f t="shared" si="143"/>
        <v>249.6</v>
      </c>
      <c r="J855" s="26" t="s">
        <v>2602</v>
      </c>
    </row>
    <row r="856" s="2" customFormat="1" customHeight="1" spans="1:10">
      <c r="A856" s="19" t="s">
        <v>12</v>
      </c>
      <c r="B856" s="19" t="s">
        <v>2603</v>
      </c>
      <c r="C856" s="26" t="s">
        <v>2604</v>
      </c>
      <c r="D856" s="26"/>
      <c r="E856" s="26"/>
      <c r="F856" s="19" t="s">
        <v>102</v>
      </c>
      <c r="G856" s="34">
        <v>-500</v>
      </c>
      <c r="H856" s="34">
        <f t="shared" si="142"/>
        <v>-400</v>
      </c>
      <c r="I856" s="53">
        <f t="shared" si="143"/>
        <v>-320</v>
      </c>
      <c r="J856" s="26" t="s">
        <v>2605</v>
      </c>
    </row>
    <row r="857" s="2" customFormat="1" customHeight="1" spans="1:10">
      <c r="A857" s="19" t="s">
        <v>12</v>
      </c>
      <c r="B857" s="19" t="s">
        <v>2606</v>
      </c>
      <c r="C857" s="26" t="s">
        <v>2607</v>
      </c>
      <c r="D857" s="26"/>
      <c r="E857" s="26"/>
      <c r="F857" s="19" t="s">
        <v>102</v>
      </c>
      <c r="G857" s="34">
        <v>130</v>
      </c>
      <c r="H857" s="34">
        <f t="shared" si="142"/>
        <v>104</v>
      </c>
      <c r="I857" s="53">
        <f t="shared" si="143"/>
        <v>83.2</v>
      </c>
      <c r="J857" s="26" t="s">
        <v>2608</v>
      </c>
    </row>
    <row r="858" s="2" customFormat="1" customHeight="1" spans="1:10">
      <c r="A858" s="19" t="s">
        <v>12</v>
      </c>
      <c r="B858" s="19" t="s">
        <v>2609</v>
      </c>
      <c r="C858" s="26" t="s">
        <v>2610</v>
      </c>
      <c r="D858" s="26"/>
      <c r="E858" s="26"/>
      <c r="F858" s="19" t="s">
        <v>102</v>
      </c>
      <c r="G858" s="34">
        <v>390</v>
      </c>
      <c r="H858" s="34">
        <f t="shared" si="142"/>
        <v>312</v>
      </c>
      <c r="I858" s="53">
        <f t="shared" si="143"/>
        <v>249.6</v>
      </c>
      <c r="J858" s="26"/>
    </row>
    <row r="859" s="2" customFormat="1" customHeight="1" spans="1:10">
      <c r="A859" s="19"/>
      <c r="B859" s="19" t="s">
        <v>2611</v>
      </c>
      <c r="C859" s="26" t="s">
        <v>2612</v>
      </c>
      <c r="D859" s="26"/>
      <c r="E859" s="26"/>
      <c r="F859" s="26"/>
      <c r="G859" s="26"/>
      <c r="H859" s="26"/>
      <c r="I859" s="26"/>
      <c r="J859" s="26"/>
    </row>
    <row r="860" s="2" customFormat="1" customHeight="1" spans="1:10">
      <c r="A860" s="19" t="s">
        <v>12</v>
      </c>
      <c r="B860" s="19" t="s">
        <v>2613</v>
      </c>
      <c r="C860" s="26" t="s">
        <v>2614</v>
      </c>
      <c r="D860" s="26" t="s">
        <v>2615</v>
      </c>
      <c r="E860" s="26" t="s">
        <v>2616</v>
      </c>
      <c r="F860" s="19" t="s">
        <v>102</v>
      </c>
      <c r="G860" s="34">
        <v>590</v>
      </c>
      <c r="H860" s="34">
        <f t="shared" ref="H860:H880" si="144">G860*0.8</f>
        <v>472</v>
      </c>
      <c r="I860" s="53">
        <f t="shared" ref="I860:I880" si="145">H860*0.8</f>
        <v>377.6</v>
      </c>
      <c r="J860" s="26"/>
    </row>
    <row r="861" s="2" customFormat="1" customHeight="1" spans="1:10">
      <c r="A861" s="19" t="s">
        <v>12</v>
      </c>
      <c r="B861" s="19" t="s">
        <v>2617</v>
      </c>
      <c r="C861" s="26" t="s">
        <v>2618</v>
      </c>
      <c r="D861" s="26"/>
      <c r="E861" s="26"/>
      <c r="F861" s="19" t="s">
        <v>102</v>
      </c>
      <c r="G861" s="34">
        <v>120</v>
      </c>
      <c r="H861" s="34">
        <f t="shared" si="144"/>
        <v>96</v>
      </c>
      <c r="I861" s="53">
        <f t="shared" si="145"/>
        <v>76.8</v>
      </c>
      <c r="J861" s="26" t="s">
        <v>2619</v>
      </c>
    </row>
    <row r="862" s="2" customFormat="1" customHeight="1" spans="1:10">
      <c r="A862" s="19" t="s">
        <v>12</v>
      </c>
      <c r="B862" s="19" t="s">
        <v>2620</v>
      </c>
      <c r="C862" s="26" t="s">
        <v>2621</v>
      </c>
      <c r="D862" s="26"/>
      <c r="E862" s="26"/>
      <c r="F862" s="19" t="s">
        <v>102</v>
      </c>
      <c r="G862" s="34">
        <v>590</v>
      </c>
      <c r="H862" s="34">
        <f t="shared" si="144"/>
        <v>472</v>
      </c>
      <c r="I862" s="53">
        <f t="shared" si="145"/>
        <v>377.6</v>
      </c>
      <c r="J862" s="26" t="s">
        <v>2622</v>
      </c>
    </row>
    <row r="863" s="2" customFormat="1" customHeight="1" spans="1:10">
      <c r="A863" s="19" t="s">
        <v>12</v>
      </c>
      <c r="B863" s="19" t="s">
        <v>2623</v>
      </c>
      <c r="C863" s="26" t="s">
        <v>2624</v>
      </c>
      <c r="D863" s="26" t="s">
        <v>2625</v>
      </c>
      <c r="E863" s="26" t="s">
        <v>2626</v>
      </c>
      <c r="F863" s="19" t="s">
        <v>102</v>
      </c>
      <c r="G863" s="34">
        <v>1100</v>
      </c>
      <c r="H863" s="34">
        <f t="shared" si="144"/>
        <v>880</v>
      </c>
      <c r="I863" s="34">
        <f t="shared" si="145"/>
        <v>704</v>
      </c>
      <c r="J863" s="26"/>
    </row>
    <row r="864" s="2" customFormat="1" customHeight="1" spans="1:10">
      <c r="A864" s="19" t="s">
        <v>12</v>
      </c>
      <c r="B864" s="19" t="s">
        <v>2627</v>
      </c>
      <c r="C864" s="26" t="s">
        <v>2628</v>
      </c>
      <c r="D864" s="26"/>
      <c r="E864" s="26"/>
      <c r="F864" s="19" t="s">
        <v>102</v>
      </c>
      <c r="G864" s="34">
        <v>120</v>
      </c>
      <c r="H864" s="34">
        <f t="shared" si="144"/>
        <v>96</v>
      </c>
      <c r="I864" s="53">
        <f t="shared" si="145"/>
        <v>76.8</v>
      </c>
      <c r="J864" s="26" t="s">
        <v>2619</v>
      </c>
    </row>
    <row r="865" s="2" customFormat="1" customHeight="1" spans="1:10">
      <c r="A865" s="19" t="s">
        <v>12</v>
      </c>
      <c r="B865" s="19" t="s">
        <v>2629</v>
      </c>
      <c r="C865" s="26" t="s">
        <v>2630</v>
      </c>
      <c r="D865" s="26"/>
      <c r="E865" s="26"/>
      <c r="F865" s="19" t="s">
        <v>102</v>
      </c>
      <c r="G865" s="34">
        <v>1100</v>
      </c>
      <c r="H865" s="34">
        <f t="shared" si="144"/>
        <v>880</v>
      </c>
      <c r="I865" s="34">
        <f t="shared" si="145"/>
        <v>704</v>
      </c>
      <c r="J865" s="26" t="s">
        <v>2622</v>
      </c>
    </row>
    <row r="866" s="2" customFormat="1" customHeight="1" spans="1:10">
      <c r="A866" s="19" t="s">
        <v>12</v>
      </c>
      <c r="B866" s="19" t="s">
        <v>2631</v>
      </c>
      <c r="C866" s="26" t="s">
        <v>2632</v>
      </c>
      <c r="D866" s="26"/>
      <c r="E866" s="26"/>
      <c r="F866" s="19" t="s">
        <v>102</v>
      </c>
      <c r="G866" s="34">
        <v>130</v>
      </c>
      <c r="H866" s="34">
        <f t="shared" si="144"/>
        <v>104</v>
      </c>
      <c r="I866" s="53">
        <f t="shared" si="145"/>
        <v>83.2</v>
      </c>
      <c r="J866" s="26"/>
    </row>
    <row r="867" s="2" customFormat="1" customHeight="1" spans="1:10">
      <c r="A867" s="19" t="s">
        <v>12</v>
      </c>
      <c r="B867" s="19" t="s">
        <v>2633</v>
      </c>
      <c r="C867" s="26" t="s">
        <v>2634</v>
      </c>
      <c r="D867" s="26" t="s">
        <v>2635</v>
      </c>
      <c r="E867" s="26" t="s">
        <v>2626</v>
      </c>
      <c r="F867" s="19" t="s">
        <v>102</v>
      </c>
      <c r="G867" s="34">
        <v>1500</v>
      </c>
      <c r="H867" s="34">
        <f t="shared" si="144"/>
        <v>1200</v>
      </c>
      <c r="I867" s="34">
        <f t="shared" si="145"/>
        <v>960</v>
      </c>
      <c r="J867" s="26"/>
    </row>
    <row r="868" s="2" customFormat="1" customHeight="1" spans="1:10">
      <c r="A868" s="19" t="s">
        <v>12</v>
      </c>
      <c r="B868" s="19" t="s">
        <v>2636</v>
      </c>
      <c r="C868" s="26" t="s">
        <v>2637</v>
      </c>
      <c r="D868" s="26"/>
      <c r="E868" s="26"/>
      <c r="F868" s="19" t="s">
        <v>102</v>
      </c>
      <c r="G868" s="34">
        <v>120</v>
      </c>
      <c r="H868" s="34">
        <f t="shared" si="144"/>
        <v>96</v>
      </c>
      <c r="I868" s="53">
        <f t="shared" si="145"/>
        <v>76.8</v>
      </c>
      <c r="J868" s="26" t="s">
        <v>2619</v>
      </c>
    </row>
    <row r="869" s="2" customFormat="1" customHeight="1" spans="1:10">
      <c r="A869" s="19" t="s">
        <v>12</v>
      </c>
      <c r="B869" s="19" t="s">
        <v>2638</v>
      </c>
      <c r="C869" s="26" t="s">
        <v>2639</v>
      </c>
      <c r="D869" s="26"/>
      <c r="E869" s="26"/>
      <c r="F869" s="19" t="s">
        <v>102</v>
      </c>
      <c r="G869" s="34">
        <v>1500</v>
      </c>
      <c r="H869" s="34">
        <f t="shared" si="144"/>
        <v>1200</v>
      </c>
      <c r="I869" s="34">
        <f t="shared" si="145"/>
        <v>960</v>
      </c>
      <c r="J869" s="26" t="s">
        <v>2622</v>
      </c>
    </row>
    <row r="870" s="2" customFormat="1" customHeight="1" spans="1:10">
      <c r="A870" s="19" t="s">
        <v>12</v>
      </c>
      <c r="B870" s="19" t="s">
        <v>2640</v>
      </c>
      <c r="C870" s="26" t="s">
        <v>2641</v>
      </c>
      <c r="D870" s="26"/>
      <c r="E870" s="26"/>
      <c r="F870" s="19" t="s">
        <v>102</v>
      </c>
      <c r="G870" s="34">
        <v>900</v>
      </c>
      <c r="H870" s="34">
        <f t="shared" si="144"/>
        <v>720</v>
      </c>
      <c r="I870" s="53">
        <f t="shared" si="145"/>
        <v>576</v>
      </c>
      <c r="J870" s="26" t="s">
        <v>2642</v>
      </c>
    </row>
    <row r="871" s="2" customFormat="1" customHeight="1" spans="1:10">
      <c r="A871" s="19" t="s">
        <v>12</v>
      </c>
      <c r="B871" s="19" t="s">
        <v>2643</v>
      </c>
      <c r="C871" s="26" t="s">
        <v>2644</v>
      </c>
      <c r="D871" s="26"/>
      <c r="E871" s="26"/>
      <c r="F871" s="19" t="s">
        <v>102</v>
      </c>
      <c r="G871" s="34">
        <v>130</v>
      </c>
      <c r="H871" s="34">
        <f t="shared" si="144"/>
        <v>104</v>
      </c>
      <c r="I871" s="53">
        <f t="shared" si="145"/>
        <v>83.2</v>
      </c>
      <c r="J871" s="26" t="s">
        <v>2645</v>
      </c>
    </row>
    <row r="872" s="2" customFormat="1" customHeight="1" spans="1:10">
      <c r="A872" s="19" t="s">
        <v>12</v>
      </c>
      <c r="B872" s="19" t="s">
        <v>2646</v>
      </c>
      <c r="C872" s="26" t="s">
        <v>2647</v>
      </c>
      <c r="D872" s="26"/>
      <c r="E872" s="26"/>
      <c r="F872" s="19" t="s">
        <v>102</v>
      </c>
      <c r="G872" s="34">
        <v>130</v>
      </c>
      <c r="H872" s="34">
        <f t="shared" si="144"/>
        <v>104</v>
      </c>
      <c r="I872" s="53">
        <f t="shared" si="145"/>
        <v>83.2</v>
      </c>
      <c r="J872" s="26"/>
    </row>
    <row r="873" s="2" customFormat="1" customHeight="1" spans="1:10">
      <c r="A873" s="19" t="s">
        <v>12</v>
      </c>
      <c r="B873" s="19" t="s">
        <v>2648</v>
      </c>
      <c r="C873" s="26" t="s">
        <v>2649</v>
      </c>
      <c r="D873" s="26"/>
      <c r="E873" s="26"/>
      <c r="F873" s="19" t="s">
        <v>102</v>
      </c>
      <c r="G873" s="34">
        <v>1500</v>
      </c>
      <c r="H873" s="34">
        <f t="shared" si="144"/>
        <v>1200</v>
      </c>
      <c r="I873" s="34">
        <f t="shared" si="145"/>
        <v>960</v>
      </c>
      <c r="J873" s="26"/>
    </row>
    <row r="874" s="2" customFormat="1" customHeight="1" spans="1:10">
      <c r="A874" s="19" t="s">
        <v>12</v>
      </c>
      <c r="B874" s="19" t="s">
        <v>2650</v>
      </c>
      <c r="C874" s="26" t="s">
        <v>2651</v>
      </c>
      <c r="D874" s="26"/>
      <c r="E874" s="26"/>
      <c r="F874" s="19" t="s">
        <v>102</v>
      </c>
      <c r="G874" s="34">
        <v>500</v>
      </c>
      <c r="H874" s="34">
        <f t="shared" si="144"/>
        <v>400</v>
      </c>
      <c r="I874" s="34">
        <f t="shared" si="145"/>
        <v>320</v>
      </c>
      <c r="J874" s="26"/>
    </row>
    <row r="875" s="2" customFormat="1" customHeight="1" spans="1:10">
      <c r="A875" s="19" t="s">
        <v>12</v>
      </c>
      <c r="B875" s="19" t="s">
        <v>2652</v>
      </c>
      <c r="C875" s="26" t="s">
        <v>2653</v>
      </c>
      <c r="D875" s="26" t="s">
        <v>2654</v>
      </c>
      <c r="E875" s="26" t="s">
        <v>2655</v>
      </c>
      <c r="F875" s="19" t="s">
        <v>2656</v>
      </c>
      <c r="G875" s="34">
        <v>25000</v>
      </c>
      <c r="H875" s="34">
        <f t="shared" si="144"/>
        <v>20000</v>
      </c>
      <c r="I875" s="34">
        <f t="shared" si="145"/>
        <v>16000</v>
      </c>
      <c r="J875" s="26" t="s">
        <v>2657</v>
      </c>
    </row>
    <row r="876" s="2" customFormat="1" customHeight="1" spans="1:10">
      <c r="A876" s="19" t="s">
        <v>12</v>
      </c>
      <c r="B876" s="19" t="s">
        <v>2658</v>
      </c>
      <c r="C876" s="26" t="s">
        <v>2659</v>
      </c>
      <c r="D876" s="26"/>
      <c r="E876" s="26"/>
      <c r="F876" s="19" t="s">
        <v>2656</v>
      </c>
      <c r="G876" s="34">
        <v>15000</v>
      </c>
      <c r="H876" s="34">
        <f t="shared" si="144"/>
        <v>12000</v>
      </c>
      <c r="I876" s="34">
        <f t="shared" si="145"/>
        <v>9600</v>
      </c>
      <c r="J876" s="26" t="s">
        <v>2642</v>
      </c>
    </row>
    <row r="877" s="2" customFormat="1" customHeight="1" spans="1:10">
      <c r="A877" s="19" t="s">
        <v>12</v>
      </c>
      <c r="B877" s="19" t="s">
        <v>2660</v>
      </c>
      <c r="C877" s="26" t="s">
        <v>2661</v>
      </c>
      <c r="D877" s="26"/>
      <c r="E877" s="26"/>
      <c r="F877" s="19" t="s">
        <v>2656</v>
      </c>
      <c r="G877" s="34">
        <v>650</v>
      </c>
      <c r="H877" s="34">
        <f t="shared" si="144"/>
        <v>520</v>
      </c>
      <c r="I877" s="34">
        <f t="shared" si="145"/>
        <v>416</v>
      </c>
      <c r="J877" s="26" t="s">
        <v>2645</v>
      </c>
    </row>
    <row r="878" s="2" customFormat="1" customHeight="1" spans="1:10">
      <c r="A878" s="19" t="s">
        <v>12</v>
      </c>
      <c r="B878" s="19" t="s">
        <v>2662</v>
      </c>
      <c r="C878" s="26" t="s">
        <v>2663</v>
      </c>
      <c r="D878" s="26"/>
      <c r="E878" s="26"/>
      <c r="F878" s="19" t="s">
        <v>2656</v>
      </c>
      <c r="G878" s="34">
        <v>25000</v>
      </c>
      <c r="H878" s="34">
        <f t="shared" si="144"/>
        <v>20000</v>
      </c>
      <c r="I878" s="34">
        <f t="shared" si="145"/>
        <v>16000</v>
      </c>
      <c r="J878" s="26" t="s">
        <v>2622</v>
      </c>
    </row>
    <row r="879" s="2" customFormat="1" customHeight="1" spans="1:10">
      <c r="A879" s="19" t="s">
        <v>12</v>
      </c>
      <c r="B879" s="19" t="s">
        <v>2664</v>
      </c>
      <c r="C879" s="26" t="s">
        <v>2665</v>
      </c>
      <c r="D879" s="26" t="s">
        <v>2666</v>
      </c>
      <c r="E879" s="26" t="s">
        <v>2667</v>
      </c>
      <c r="F879" s="19" t="s">
        <v>102</v>
      </c>
      <c r="G879" s="34">
        <v>35000</v>
      </c>
      <c r="H879" s="34">
        <f t="shared" si="144"/>
        <v>28000</v>
      </c>
      <c r="I879" s="34">
        <f t="shared" si="145"/>
        <v>22400</v>
      </c>
      <c r="J879" s="26" t="s">
        <v>2668</v>
      </c>
    </row>
    <row r="880" s="2" customFormat="1" customHeight="1" spans="1:10">
      <c r="A880" s="19" t="s">
        <v>12</v>
      </c>
      <c r="B880" s="19" t="s">
        <v>2669</v>
      </c>
      <c r="C880" s="26" t="s">
        <v>2670</v>
      </c>
      <c r="D880" s="26" t="s">
        <v>2671</v>
      </c>
      <c r="E880" s="26" t="s">
        <v>2667</v>
      </c>
      <c r="F880" s="19" t="s">
        <v>102</v>
      </c>
      <c r="G880" s="34">
        <v>49500</v>
      </c>
      <c r="H880" s="34">
        <f t="shared" si="144"/>
        <v>39600</v>
      </c>
      <c r="I880" s="34">
        <f t="shared" si="145"/>
        <v>31680</v>
      </c>
      <c r="J880" s="26" t="s">
        <v>2672</v>
      </c>
    </row>
    <row r="881" s="2" customFormat="1" customHeight="1" spans="1:10">
      <c r="A881" s="19" t="s">
        <v>12</v>
      </c>
      <c r="B881" s="19" t="s">
        <v>2673</v>
      </c>
      <c r="C881" s="26" t="s">
        <v>2674</v>
      </c>
      <c r="D881" s="26" t="s">
        <v>2675</v>
      </c>
      <c r="E881" s="26" t="s">
        <v>2676</v>
      </c>
      <c r="F881" s="19" t="s">
        <v>102</v>
      </c>
      <c r="G881" s="10" t="s">
        <v>2677</v>
      </c>
      <c r="H881" s="10" t="s">
        <v>2677</v>
      </c>
      <c r="I881" s="10" t="s">
        <v>2677</v>
      </c>
      <c r="J881" s="26" t="s">
        <v>2678</v>
      </c>
    </row>
    <row r="882" s="2" customFormat="1" customHeight="1" spans="1:10">
      <c r="A882" s="19" t="s">
        <v>12</v>
      </c>
      <c r="B882" s="19" t="s">
        <v>2679</v>
      </c>
      <c r="C882" s="26" t="s">
        <v>2680</v>
      </c>
      <c r="D882" s="26" t="s">
        <v>2681</v>
      </c>
      <c r="E882" s="26" t="s">
        <v>2682</v>
      </c>
      <c r="F882" s="19" t="s">
        <v>102</v>
      </c>
      <c r="G882" s="34">
        <v>4000</v>
      </c>
      <c r="H882" s="53">
        <f t="shared" ref="H882:H889" si="146">G882*0.8</f>
        <v>3200</v>
      </c>
      <c r="I882" s="53">
        <f t="shared" ref="I882:I889" si="147">H882*0.8</f>
        <v>2560</v>
      </c>
      <c r="J882" s="26" t="s">
        <v>2683</v>
      </c>
    </row>
    <row r="883" s="2" customFormat="1" customHeight="1" spans="1:10">
      <c r="A883" s="19"/>
      <c r="B883" s="19" t="s">
        <v>2684</v>
      </c>
      <c r="C883" s="26" t="s">
        <v>2685</v>
      </c>
      <c r="D883" s="26"/>
      <c r="E883" s="26"/>
      <c r="F883" s="26"/>
      <c r="G883" s="26"/>
      <c r="H883" s="26"/>
      <c r="I883" s="26"/>
      <c r="J883" s="26"/>
    </row>
    <row r="884" s="2" customFormat="1" customHeight="1" spans="1:10">
      <c r="A884" s="19" t="s">
        <v>12</v>
      </c>
      <c r="B884" s="19" t="s">
        <v>2686</v>
      </c>
      <c r="C884" s="26" t="s">
        <v>2687</v>
      </c>
      <c r="D884" s="26" t="s">
        <v>2688</v>
      </c>
      <c r="E884" s="26" t="s">
        <v>2689</v>
      </c>
      <c r="F884" s="19" t="s">
        <v>102</v>
      </c>
      <c r="G884" s="34">
        <v>600</v>
      </c>
      <c r="H884" s="34">
        <f t="shared" si="146"/>
        <v>480</v>
      </c>
      <c r="I884" s="34">
        <f t="shared" si="147"/>
        <v>384</v>
      </c>
      <c r="J884" s="26" t="s">
        <v>2690</v>
      </c>
    </row>
    <row r="885" s="2" customFormat="1" customHeight="1" spans="1:10">
      <c r="A885" s="19" t="s">
        <v>12</v>
      </c>
      <c r="B885" s="19" t="s">
        <v>2691</v>
      </c>
      <c r="C885" s="26" t="s">
        <v>2692</v>
      </c>
      <c r="D885" s="26"/>
      <c r="E885" s="26"/>
      <c r="F885" s="19" t="s">
        <v>102</v>
      </c>
      <c r="G885" s="34">
        <v>180</v>
      </c>
      <c r="H885" s="34">
        <f t="shared" si="146"/>
        <v>144</v>
      </c>
      <c r="I885" s="53">
        <f t="shared" si="147"/>
        <v>115.2</v>
      </c>
      <c r="J885" s="26"/>
    </row>
    <row r="886" s="2" customFormat="1" customHeight="1" spans="1:10">
      <c r="A886" s="19" t="s">
        <v>12</v>
      </c>
      <c r="B886" s="19" t="s">
        <v>2693</v>
      </c>
      <c r="C886" s="26" t="s">
        <v>2694</v>
      </c>
      <c r="D886" s="26"/>
      <c r="E886" s="26"/>
      <c r="F886" s="19" t="s">
        <v>102</v>
      </c>
      <c r="G886" s="34">
        <v>390</v>
      </c>
      <c r="H886" s="34">
        <f t="shared" si="146"/>
        <v>312</v>
      </c>
      <c r="I886" s="53">
        <f t="shared" si="147"/>
        <v>249.6</v>
      </c>
      <c r="J886" s="26"/>
    </row>
    <row r="887" s="2" customFormat="1" customHeight="1" spans="1:10">
      <c r="A887" s="19" t="s">
        <v>12</v>
      </c>
      <c r="B887" s="19" t="s">
        <v>2695</v>
      </c>
      <c r="C887" s="26" t="s">
        <v>2696</v>
      </c>
      <c r="D887" s="26"/>
      <c r="E887" s="26"/>
      <c r="F887" s="19" t="s">
        <v>102</v>
      </c>
      <c r="G887" s="34">
        <v>180</v>
      </c>
      <c r="H887" s="34">
        <f t="shared" si="146"/>
        <v>144</v>
      </c>
      <c r="I887" s="53">
        <f t="shared" si="147"/>
        <v>115.2</v>
      </c>
      <c r="J887" s="26"/>
    </row>
    <row r="888" s="2" customFormat="1" customHeight="1" spans="1:10">
      <c r="A888" s="19" t="s">
        <v>12</v>
      </c>
      <c r="B888" s="19" t="s">
        <v>2697</v>
      </c>
      <c r="C888" s="26" t="s">
        <v>2698</v>
      </c>
      <c r="D888" s="26"/>
      <c r="E888" s="26"/>
      <c r="F888" s="19" t="s">
        <v>102</v>
      </c>
      <c r="G888" s="34">
        <v>390</v>
      </c>
      <c r="H888" s="34">
        <f t="shared" si="146"/>
        <v>312</v>
      </c>
      <c r="I888" s="53">
        <f t="shared" si="147"/>
        <v>249.6</v>
      </c>
      <c r="J888" s="26"/>
    </row>
    <row r="889" s="2" customFormat="1" customHeight="1" spans="1:10">
      <c r="A889" s="19" t="s">
        <v>12</v>
      </c>
      <c r="B889" s="19" t="s">
        <v>2699</v>
      </c>
      <c r="C889" s="26" t="s">
        <v>2700</v>
      </c>
      <c r="D889" s="26"/>
      <c r="E889" s="26"/>
      <c r="F889" s="19" t="s">
        <v>102</v>
      </c>
      <c r="G889" s="34">
        <v>850</v>
      </c>
      <c r="H889" s="34">
        <f t="shared" si="146"/>
        <v>680</v>
      </c>
      <c r="I889" s="34">
        <f t="shared" si="147"/>
        <v>544</v>
      </c>
      <c r="J889" s="26" t="s">
        <v>2701</v>
      </c>
    </row>
    <row r="890" s="2" customFormat="1" customHeight="1" spans="1:10">
      <c r="A890" s="19"/>
      <c r="B890" s="19" t="s">
        <v>2702</v>
      </c>
      <c r="C890" s="26" t="s">
        <v>2703</v>
      </c>
      <c r="D890" s="26"/>
      <c r="E890" s="26"/>
      <c r="F890" s="26"/>
      <c r="G890" s="26"/>
      <c r="H890" s="26"/>
      <c r="I890" s="26"/>
      <c r="J890" s="26"/>
    </row>
    <row r="891" s="2" customFormat="1" customHeight="1" spans="1:10">
      <c r="A891" s="19" t="s">
        <v>12</v>
      </c>
      <c r="B891" s="55" t="s">
        <v>2704</v>
      </c>
      <c r="C891" s="26" t="s">
        <v>2705</v>
      </c>
      <c r="D891" s="26" t="s">
        <v>2706</v>
      </c>
      <c r="E891" s="26" t="s">
        <v>2707</v>
      </c>
      <c r="F891" s="19" t="s">
        <v>102</v>
      </c>
      <c r="G891" s="34">
        <v>510</v>
      </c>
      <c r="H891" s="34">
        <f t="shared" ref="H891:H894" si="148">G891*0.8</f>
        <v>408</v>
      </c>
      <c r="I891" s="53">
        <f t="shared" ref="I891:I894" si="149">H891*0.8</f>
        <v>326.4</v>
      </c>
      <c r="J891" s="23" t="s">
        <v>2708</v>
      </c>
    </row>
    <row r="892" s="2" customFormat="1" customHeight="1" spans="1:10">
      <c r="A892" s="19" t="s">
        <v>12</v>
      </c>
      <c r="B892" s="54" t="s">
        <v>2709</v>
      </c>
      <c r="C892" s="26" t="s">
        <v>2710</v>
      </c>
      <c r="D892" s="26"/>
      <c r="E892" s="26"/>
      <c r="F892" s="19" t="s">
        <v>102</v>
      </c>
      <c r="G892" s="34">
        <v>510</v>
      </c>
      <c r="H892" s="34">
        <f t="shared" si="148"/>
        <v>408</v>
      </c>
      <c r="I892" s="53">
        <f t="shared" si="149"/>
        <v>326.4</v>
      </c>
      <c r="J892" s="26" t="s">
        <v>2711</v>
      </c>
    </row>
    <row r="893" s="2" customFormat="1" customHeight="1" spans="1:10">
      <c r="A893" s="19" t="s">
        <v>12</v>
      </c>
      <c r="B893" s="19" t="s">
        <v>2712</v>
      </c>
      <c r="C893" s="26" t="s">
        <v>2713</v>
      </c>
      <c r="D893" s="26" t="s">
        <v>2714</v>
      </c>
      <c r="E893" s="26" t="s">
        <v>2715</v>
      </c>
      <c r="F893" s="19" t="s">
        <v>102</v>
      </c>
      <c r="G893" s="34">
        <v>2020</v>
      </c>
      <c r="H893" s="34">
        <f t="shared" si="148"/>
        <v>1616</v>
      </c>
      <c r="I893" s="53">
        <f t="shared" si="149"/>
        <v>1292.8</v>
      </c>
      <c r="J893" s="26"/>
    </row>
    <row r="894" s="2" customFormat="1" customHeight="1" spans="1:10">
      <c r="A894" s="19" t="s">
        <v>12</v>
      </c>
      <c r="B894" s="19" t="s">
        <v>2716</v>
      </c>
      <c r="C894" s="26" t="s">
        <v>2717</v>
      </c>
      <c r="D894" s="26" t="s">
        <v>2718</v>
      </c>
      <c r="E894" s="26" t="s">
        <v>2719</v>
      </c>
      <c r="F894" s="19" t="s">
        <v>102</v>
      </c>
      <c r="G894" s="34">
        <v>61</v>
      </c>
      <c r="H894" s="53">
        <f t="shared" si="148"/>
        <v>48.8</v>
      </c>
      <c r="I894" s="53">
        <f t="shared" si="149"/>
        <v>39.04</v>
      </c>
      <c r="J894" s="23" t="s">
        <v>2720</v>
      </c>
    </row>
  </sheetData>
  <mergeCells count="9">
    <mergeCell ref="A2:J2"/>
    <mergeCell ref="G3:I3"/>
    <mergeCell ref="A3:A4"/>
    <mergeCell ref="B3:B4"/>
    <mergeCell ref="C3:C4"/>
    <mergeCell ref="D3:D4"/>
    <mergeCell ref="E3:E4"/>
    <mergeCell ref="F3:F4"/>
    <mergeCell ref="J3:J4"/>
  </mergeCells>
  <pageMargins left="0.751388888888889" right="0.751388888888889" top="1" bottom="1" header="0.5" footer="0.5"/>
  <pageSetup paperSize="9" scale="92"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跳跃的睫毛</cp:lastModifiedBy>
  <dcterms:created xsi:type="dcterms:W3CDTF">2026-03-12T08:49:00Z</dcterms:created>
  <dcterms:modified xsi:type="dcterms:W3CDTF">2026-03-12T09:59:34Z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03EDAD6005C142749D0FCBF593CEA0B7_11</vt:lpwstr>
  </property>
  <property fmtid="{D5CDD505-2E9C-101B-9397-08002B2CF9AE}" pid="3" name="KSOProductBuildVer">
    <vt:lpwstr>2052-12.1.0.25225</vt:lpwstr>
  </property>
  <property fmtid="{D5CDD505-2E9C-101B-9397-08002B2CF9AE}" pid="4" name="CalculationRule">
    <vt:i4>1</vt:i4>
  </property>
</Properties>
</file>